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Сайт Halyk Инкассация/Фин отчетность/2020 2/"/>
    </mc:Choice>
  </mc:AlternateContent>
  <xr:revisionPtr revIDLastSave="0" documentId="8_{6536D040-7EAE-E945-9503-35D2339CB88B}" xr6:coauthVersionLast="40" xr6:coauthVersionMax="40" xr10:uidLastSave="{00000000-0000-0000-0000-000000000000}"/>
  <bookViews>
    <workbookView xWindow="5580" yWindow="3560" windowWidth="27640" windowHeight="16940" activeTab="1" xr2:uid="{4B40CDA8-362D-5446-A4F3-4E4898AC3CB9}"/>
  </bookViews>
  <sheets>
    <sheet name="Sheet1" sheetId="1" r:id="rId1"/>
    <sheet name="Sheet2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26" i="2" s="1"/>
  <c r="H28" i="2" s="1"/>
  <c r="H30" i="2" s="1"/>
  <c r="H32" i="2" s="1"/>
  <c r="G18" i="2"/>
  <c r="G26" i="2" s="1"/>
  <c r="G28" i="2" s="1"/>
  <c r="G30" i="2" s="1"/>
  <c r="G32" i="2" s="1"/>
  <c r="F52" i="1"/>
  <c r="F56" i="1" s="1"/>
  <c r="F57" i="1" s="1"/>
  <c r="E52" i="1"/>
  <c r="E56" i="1" s="1"/>
  <c r="E57" i="1" s="1"/>
  <c r="F47" i="1"/>
  <c r="E47" i="1"/>
  <c r="F41" i="1"/>
  <c r="E41" i="1"/>
  <c r="F32" i="1"/>
  <c r="E32" i="1"/>
  <c r="F21" i="1"/>
  <c r="F33" i="1" s="1"/>
  <c r="E21" i="1"/>
  <c r="E33" i="1" s="1"/>
</calcChain>
</file>

<file path=xl/sharedStrings.xml><?xml version="1.0" encoding="utf-8"?>
<sst xmlns="http://schemas.openxmlformats.org/spreadsheetml/2006/main" count="153" uniqueCount="137">
  <si>
    <t>Отчет о финансовом положении</t>
  </si>
  <si>
    <t xml:space="preserve"> по состоянию  на  01 апреля 2020г.</t>
  </si>
  <si>
    <t xml:space="preserve">Наименование организации                      ТОО Дочерняя организация Народного Банка Казахстана         </t>
  </si>
  <si>
    <t xml:space="preserve">                    "Halyk Инкассация"       </t>
  </si>
  <si>
    <t>Вид деятельности организации                Инкассаторские услуги</t>
  </si>
  <si>
    <t>Организационно-правовая форма           Частная</t>
  </si>
  <si>
    <t>Юридический адрес организации             г.Алматы, пр. Абая, дом 109 "В"</t>
  </si>
  <si>
    <t>в тысячах тенге</t>
  </si>
  <si>
    <t xml:space="preserve">                  АКТИВЫ                    </t>
  </si>
  <si>
    <t>Код стр.</t>
  </si>
  <si>
    <t xml:space="preserve">На конец отчетного периода </t>
  </si>
  <si>
    <t xml:space="preserve">На начало отчетного периода </t>
  </si>
  <si>
    <t>Денежные средства и их эквиваленты</t>
  </si>
  <si>
    <t>010</t>
  </si>
  <si>
    <t>Краткосрочные финансовые  инвестиции</t>
  </si>
  <si>
    <t>011</t>
  </si>
  <si>
    <t>Краткосрочная дебиторская задолженность</t>
  </si>
  <si>
    <t>012</t>
  </si>
  <si>
    <t xml:space="preserve">Запасы   </t>
  </si>
  <si>
    <t>013</t>
  </si>
  <si>
    <t>Текущие налоговые активы и другие обязательные платежи</t>
  </si>
  <si>
    <t>014</t>
  </si>
  <si>
    <t>Активы, предназначенные  для  продажи</t>
  </si>
  <si>
    <t>015</t>
  </si>
  <si>
    <t>Прочие краткосрочные активы</t>
  </si>
  <si>
    <t>016</t>
  </si>
  <si>
    <t xml:space="preserve">ИТОГО КРАТКОСРОЧНЫХ АКТИВОВ </t>
  </si>
  <si>
    <t>100</t>
  </si>
  <si>
    <t xml:space="preserve">Долгосрочные финансовые инвестиции                </t>
  </si>
  <si>
    <t>020</t>
  </si>
  <si>
    <t>Долгосрочная дебиторская задолженность</t>
  </si>
  <si>
    <t>021</t>
  </si>
  <si>
    <t>Инвестиции,учитываемые методом долевого участия</t>
  </si>
  <si>
    <t>022</t>
  </si>
  <si>
    <t xml:space="preserve">Инвестиции в недвижимость    </t>
  </si>
  <si>
    <t>023</t>
  </si>
  <si>
    <t xml:space="preserve">Основные средства      </t>
  </si>
  <si>
    <t>024</t>
  </si>
  <si>
    <t>Биологические активы</t>
  </si>
  <si>
    <t>025</t>
  </si>
  <si>
    <t>Разведочные и оценочные активы</t>
  </si>
  <si>
    <t>026</t>
  </si>
  <si>
    <t xml:space="preserve">Нематериальные активы  </t>
  </si>
  <si>
    <t>027</t>
  </si>
  <si>
    <t xml:space="preserve">Отложенные налоговые активы                    </t>
  </si>
  <si>
    <t>028</t>
  </si>
  <si>
    <t xml:space="preserve">Прочие долгосрочные активы </t>
  </si>
  <si>
    <t>029</t>
  </si>
  <si>
    <t>ИТОГО ДОЛГОСРОЧНЫХ АКТИВОВ</t>
  </si>
  <si>
    <t>200</t>
  </si>
  <si>
    <t xml:space="preserve">БАЛАНС  </t>
  </si>
  <si>
    <t>ПАССИВЫ</t>
  </si>
  <si>
    <t xml:space="preserve">Краткосрочные финансовые обязательства </t>
  </si>
  <si>
    <t>030</t>
  </si>
  <si>
    <t xml:space="preserve">Обязательства по налогам  </t>
  </si>
  <si>
    <t>031</t>
  </si>
  <si>
    <t xml:space="preserve">Обязательства по другим обязательным и добровольным платежам </t>
  </si>
  <si>
    <t>032</t>
  </si>
  <si>
    <t xml:space="preserve">Краткосрочная  кредиторская задолженность </t>
  </si>
  <si>
    <t>033</t>
  </si>
  <si>
    <t xml:space="preserve">Краткосрочные оценочные обязательства </t>
  </si>
  <si>
    <t>034</t>
  </si>
  <si>
    <t xml:space="preserve">Прочие краткосрочные обязательства </t>
  </si>
  <si>
    <t>035</t>
  </si>
  <si>
    <t>ИТОГО КРАТКОСРОЧНЫХ ОБЯЗАТЕЛЬСТВ</t>
  </si>
  <si>
    <t>300</t>
  </si>
  <si>
    <t xml:space="preserve">Долгосрочные финансовые обязательства  </t>
  </si>
  <si>
    <t>040</t>
  </si>
  <si>
    <t>Долгосрочная кредиторская задолженность</t>
  </si>
  <si>
    <t>041</t>
  </si>
  <si>
    <t xml:space="preserve">Долгосрочные оценочные обязательства </t>
  </si>
  <si>
    <t>042</t>
  </si>
  <si>
    <t xml:space="preserve">Отложенные налоговые обязательства   </t>
  </si>
  <si>
    <t>043</t>
  </si>
  <si>
    <t>Прочие долгосрочные обязательства</t>
  </si>
  <si>
    <t>044</t>
  </si>
  <si>
    <t xml:space="preserve">ИТОГО ДОЛГОСРОЧНЫХ ОБЯЗАТЕЛЬСТВ  </t>
  </si>
  <si>
    <t>400</t>
  </si>
  <si>
    <t>Уставный капитал</t>
  </si>
  <si>
    <t>050</t>
  </si>
  <si>
    <t>Эмиссионный доход</t>
  </si>
  <si>
    <t>051</t>
  </si>
  <si>
    <t xml:space="preserve">Выкупленные собственные долевые инструменты </t>
  </si>
  <si>
    <t>052</t>
  </si>
  <si>
    <t>Резервы</t>
  </si>
  <si>
    <t>053</t>
  </si>
  <si>
    <t>Нераспределенный доход (непокрытый убыток)</t>
  </si>
  <si>
    <t>054</t>
  </si>
  <si>
    <t xml:space="preserve">     прибыль (убыток) отчетного года</t>
  </si>
  <si>
    <t xml:space="preserve">     прибыль (убыток) предыдущих лет               </t>
  </si>
  <si>
    <t>Доля меньшинства</t>
  </si>
  <si>
    <t>055</t>
  </si>
  <si>
    <t>ИТОГО  КАПИТАЛ</t>
  </si>
  <si>
    <t>500</t>
  </si>
  <si>
    <t>Руководитель_______________________________   Абисатов М.Х.</t>
  </si>
  <si>
    <t>Главный бухгалтер____________________________Якушенкова А.А.</t>
  </si>
  <si>
    <t>М.П.</t>
  </si>
  <si>
    <t>Наименование показателей</t>
  </si>
  <si>
    <t xml:space="preserve">За отчетный период (на 01.04.2020г)  </t>
  </si>
  <si>
    <t>За предыдущий период  (на 01.04.2019г)</t>
  </si>
  <si>
    <t>Доход от реализации продукции  и оказании услуг</t>
  </si>
  <si>
    <t>Себестоимость реализованной продукции и  услуг</t>
  </si>
  <si>
    <t xml:space="preserve">Валовая прибыль(стр.010-стр.020)   </t>
  </si>
  <si>
    <t>Доход от финансирования</t>
  </si>
  <si>
    <t>Прочие  доходы</t>
  </si>
  <si>
    <t>Расходы по реализации продукции и оказанию услуг</t>
  </si>
  <si>
    <t>060</t>
  </si>
  <si>
    <t xml:space="preserve">Административные расходы </t>
  </si>
  <si>
    <t>070</t>
  </si>
  <si>
    <t>Расходы на финансирование</t>
  </si>
  <si>
    <t>080</t>
  </si>
  <si>
    <t>Прочие расходы</t>
  </si>
  <si>
    <t>090</t>
  </si>
  <si>
    <t>Доля прибыли/убытка организаций, учитываемых по методу  долевого участия</t>
  </si>
  <si>
    <t>Прибыль(убыток( за период от продолжаемой деятельности (стр.030+стр.040+стр.050-стр.060-стр.070-стр.080-стр.090+/-стр.100)</t>
  </si>
  <si>
    <t>110</t>
  </si>
  <si>
    <t>Прибыль(убыток), от  прекращенной деятельности</t>
  </si>
  <si>
    <t>120</t>
  </si>
  <si>
    <t>Прибыль (убыток) до налогообложения (стр.110+/-стр.120)</t>
  </si>
  <si>
    <t>130</t>
  </si>
  <si>
    <t>Расходы по корпоративному подоходному налогу</t>
  </si>
  <si>
    <t>140</t>
  </si>
  <si>
    <t>Итоговая прибыль (убыток)  за период (стр.130-стр.140) до вычета доли меньшинства</t>
  </si>
  <si>
    <t>150</t>
  </si>
  <si>
    <t>160</t>
  </si>
  <si>
    <t>Итоговая прибыль (убыток)  за период (стр.150-стр.160)</t>
  </si>
  <si>
    <t>170</t>
  </si>
  <si>
    <t>Прибыль на акцию</t>
  </si>
  <si>
    <t>180</t>
  </si>
  <si>
    <t>Форма  2</t>
  </si>
  <si>
    <t>ОТЧЕТ О СОВОКУПНОМ ДОХОДЕ</t>
  </si>
  <si>
    <t xml:space="preserve">   по состоянию  на 01 апреля 2020г.</t>
  </si>
  <si>
    <t xml:space="preserve">Наименование организации                   ТОО  Дочерняя организация Народного банка Казахстана </t>
  </si>
  <si>
    <t xml:space="preserve">                                                                    "Halyk Инкассация"</t>
  </si>
  <si>
    <t>Вид деятельности организации             Инкассаторские услуги</t>
  </si>
  <si>
    <t>Юридический адрес организации          г.Алматы, пр. Абая, дом 109 "В"</t>
  </si>
  <si>
    <t>Главный бухгалтер____ ______________________Якушенкова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</si>
</sst>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Tahoma"/>
      <family val="2"/>
      <charset val="204"/>
    </font>
    <font>
      <b/>
      <sz val="14"/>
      <name val="Tahoma"/>
      <family val="2"/>
      <charset val="204"/>
    </font>
    <font>
      <b/>
      <sz val="10"/>
      <name val="Tahoma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i/>
      <sz val="9"/>
      <name val="Arial (W1)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8" xfId="0" applyFont="1" applyBorder="1" applyAlignment="1"/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0" fillId="0" borderId="0" xfId="0" applyNumberFormat="1" applyAlignment="1"/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5" xfId="0" applyFont="1" applyBorder="1" applyAlignment="1"/>
    <xf numFmtId="0" fontId="7" fillId="0" borderId="16" xfId="0" applyFont="1" applyBorder="1" applyAlignment="1"/>
    <xf numFmtId="49" fontId="7" fillId="0" borderId="15" xfId="0" applyNumberFormat="1" applyFont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3" fontId="7" fillId="2" borderId="17" xfId="0" applyNumberFormat="1" applyFont="1" applyFill="1" applyBorder="1" applyAlignment="1">
      <alignment horizontal="right" vertical="center"/>
    </xf>
    <xf numFmtId="0" fontId="6" fillId="0" borderId="2" xfId="0" applyFont="1" applyBorder="1" applyAlignment="1"/>
    <xf numFmtId="0" fontId="6" fillId="0" borderId="1" xfId="0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right" vertical="center"/>
    </xf>
    <xf numFmtId="3" fontId="0" fillId="2" borderId="7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/>
    <xf numFmtId="0" fontId="7" fillId="0" borderId="19" xfId="0" applyFont="1" applyFill="1" applyBorder="1" applyAlignment="1"/>
    <xf numFmtId="0" fontId="7" fillId="0" borderId="17" xfId="0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7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4" fillId="0" borderId="7" xfId="0" applyFont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right"/>
    </xf>
    <xf numFmtId="3" fontId="14" fillId="3" borderId="6" xfId="0" applyNumberFormat="1" applyFont="1" applyFill="1" applyBorder="1" applyAlignment="1">
      <alignment horizontal="right"/>
    </xf>
    <xf numFmtId="0" fontId="13" fillId="0" borderId="20" xfId="0" applyFont="1" applyBorder="1" applyAlignment="1">
      <alignment wrapText="1"/>
    </xf>
    <xf numFmtId="0" fontId="13" fillId="0" borderId="0" xfId="0" applyFont="1" applyAlignment="1">
      <alignment wrapText="1"/>
    </xf>
    <xf numFmtId="3" fontId="14" fillId="3" borderId="4" xfId="0" applyNumberFormat="1" applyFont="1" applyFill="1" applyBorder="1" applyAlignment="1">
      <alignment horizontal="right"/>
    </xf>
    <xf numFmtId="3" fontId="14" fillId="3" borderId="7" xfId="0" applyNumberFormat="1" applyFont="1" applyFill="1" applyBorder="1" applyAlignment="1">
      <alignment horizontal="right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0" fontId="13" fillId="0" borderId="9" xfId="0" applyFont="1" applyBorder="1" applyAlignment="1">
      <alignment wrapText="1"/>
    </xf>
    <xf numFmtId="49" fontId="14" fillId="0" borderId="7" xfId="0" applyNumberFormat="1" applyFont="1" applyBorder="1" applyAlignment="1">
      <alignment horizontal="center" vertical="center"/>
    </xf>
    <xf numFmtId="0" fontId="13" fillId="0" borderId="9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14" fillId="0" borderId="7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horizontal="right"/>
    </xf>
    <xf numFmtId="0" fontId="13" fillId="0" borderId="20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wrapText="1"/>
    </xf>
    <xf numFmtId="3" fontId="14" fillId="2" borderId="4" xfId="0" applyNumberFormat="1" applyFont="1" applyFill="1" applyBorder="1" applyAlignment="1">
      <alignment horizontal="right"/>
    </xf>
    <xf numFmtId="3" fontId="14" fillId="2" borderId="7" xfId="0" applyNumberFormat="1" applyFont="1" applyFill="1" applyBorder="1" applyAlignment="1">
      <alignment horizontal="right"/>
    </xf>
    <xf numFmtId="0" fontId="13" fillId="0" borderId="2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1" fontId="14" fillId="0" borderId="2" xfId="0" applyNumberFormat="1" applyFont="1" applyFill="1" applyBorder="1" applyAlignment="1">
      <alignment horizontal="right"/>
    </xf>
    <xf numFmtId="1" fontId="14" fillId="0" borderId="1" xfId="0" applyNumberFormat="1" applyFont="1" applyFill="1" applyBorder="1" applyAlignment="1">
      <alignment horizontal="right"/>
    </xf>
    <xf numFmtId="0" fontId="15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" fontId="10" fillId="0" borderId="0" xfId="0" applyNumberFormat="1" applyFont="1" applyAlignment="1"/>
    <xf numFmtId="3" fontId="10" fillId="0" borderId="0" xfId="0" applyNumberFormat="1" applyFont="1" applyAlignment="1"/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8F44B-BA7B-FD42-95BB-4E480B3B4569}">
  <dimension ref="A1:I64"/>
  <sheetViews>
    <sheetView topLeftCell="A4" workbookViewId="0">
      <selection activeCell="I17" sqref="I17"/>
    </sheetView>
  </sheetViews>
  <sheetFormatPr baseColWidth="10" defaultColWidth="6.83203125" defaultRowHeight="16"/>
  <cols>
    <col min="1" max="1" width="14.5" style="2" customWidth="1"/>
    <col min="2" max="2" width="6.83203125" style="2"/>
    <col min="3" max="3" width="31" style="2" customWidth="1"/>
    <col min="4" max="4" width="7.1640625" style="2" customWidth="1"/>
    <col min="5" max="5" width="11.6640625" style="2" customWidth="1"/>
    <col min="6" max="6" width="11.5" style="2" customWidth="1"/>
    <col min="7" max="8" width="6.83203125" style="2"/>
    <col min="9" max="9" width="15.83203125" style="2" customWidth="1"/>
    <col min="10" max="256" width="6.83203125" style="2"/>
    <col min="257" max="257" width="14.5" style="2" customWidth="1"/>
    <col min="258" max="258" width="6.83203125" style="2"/>
    <col min="259" max="259" width="31" style="2" customWidth="1"/>
    <col min="260" max="260" width="7.1640625" style="2" customWidth="1"/>
    <col min="261" max="261" width="11.6640625" style="2" customWidth="1"/>
    <col min="262" max="262" width="11.5" style="2" customWidth="1"/>
    <col min="263" max="264" width="6.83203125" style="2"/>
    <col min="265" max="265" width="15.83203125" style="2" customWidth="1"/>
    <col min="266" max="512" width="6.83203125" style="2"/>
    <col min="513" max="513" width="14.5" style="2" customWidth="1"/>
    <col min="514" max="514" width="6.83203125" style="2"/>
    <col min="515" max="515" width="31" style="2" customWidth="1"/>
    <col min="516" max="516" width="7.1640625" style="2" customWidth="1"/>
    <col min="517" max="517" width="11.6640625" style="2" customWidth="1"/>
    <col min="518" max="518" width="11.5" style="2" customWidth="1"/>
    <col min="519" max="520" width="6.83203125" style="2"/>
    <col min="521" max="521" width="15.83203125" style="2" customWidth="1"/>
    <col min="522" max="768" width="6.83203125" style="2"/>
    <col min="769" max="769" width="14.5" style="2" customWidth="1"/>
    <col min="770" max="770" width="6.83203125" style="2"/>
    <col min="771" max="771" width="31" style="2" customWidth="1"/>
    <col min="772" max="772" width="7.1640625" style="2" customWidth="1"/>
    <col min="773" max="773" width="11.6640625" style="2" customWidth="1"/>
    <col min="774" max="774" width="11.5" style="2" customWidth="1"/>
    <col min="775" max="776" width="6.83203125" style="2"/>
    <col min="777" max="777" width="15.83203125" style="2" customWidth="1"/>
    <col min="778" max="1024" width="6.83203125" style="2"/>
    <col min="1025" max="1025" width="14.5" style="2" customWidth="1"/>
    <col min="1026" max="1026" width="6.83203125" style="2"/>
    <col min="1027" max="1027" width="31" style="2" customWidth="1"/>
    <col min="1028" max="1028" width="7.1640625" style="2" customWidth="1"/>
    <col min="1029" max="1029" width="11.6640625" style="2" customWidth="1"/>
    <col min="1030" max="1030" width="11.5" style="2" customWidth="1"/>
    <col min="1031" max="1032" width="6.83203125" style="2"/>
    <col min="1033" max="1033" width="15.83203125" style="2" customWidth="1"/>
    <col min="1034" max="1280" width="6.83203125" style="2"/>
    <col min="1281" max="1281" width="14.5" style="2" customWidth="1"/>
    <col min="1282" max="1282" width="6.83203125" style="2"/>
    <col min="1283" max="1283" width="31" style="2" customWidth="1"/>
    <col min="1284" max="1284" width="7.1640625" style="2" customWidth="1"/>
    <col min="1285" max="1285" width="11.6640625" style="2" customWidth="1"/>
    <col min="1286" max="1286" width="11.5" style="2" customWidth="1"/>
    <col min="1287" max="1288" width="6.83203125" style="2"/>
    <col min="1289" max="1289" width="15.83203125" style="2" customWidth="1"/>
    <col min="1290" max="1536" width="6.83203125" style="2"/>
    <col min="1537" max="1537" width="14.5" style="2" customWidth="1"/>
    <col min="1538" max="1538" width="6.83203125" style="2"/>
    <col min="1539" max="1539" width="31" style="2" customWidth="1"/>
    <col min="1540" max="1540" width="7.1640625" style="2" customWidth="1"/>
    <col min="1541" max="1541" width="11.6640625" style="2" customWidth="1"/>
    <col min="1542" max="1542" width="11.5" style="2" customWidth="1"/>
    <col min="1543" max="1544" width="6.83203125" style="2"/>
    <col min="1545" max="1545" width="15.83203125" style="2" customWidth="1"/>
    <col min="1546" max="1792" width="6.83203125" style="2"/>
    <col min="1793" max="1793" width="14.5" style="2" customWidth="1"/>
    <col min="1794" max="1794" width="6.83203125" style="2"/>
    <col min="1795" max="1795" width="31" style="2" customWidth="1"/>
    <col min="1796" max="1796" width="7.1640625" style="2" customWidth="1"/>
    <col min="1797" max="1797" width="11.6640625" style="2" customWidth="1"/>
    <col min="1798" max="1798" width="11.5" style="2" customWidth="1"/>
    <col min="1799" max="1800" width="6.83203125" style="2"/>
    <col min="1801" max="1801" width="15.83203125" style="2" customWidth="1"/>
    <col min="1802" max="2048" width="6.83203125" style="2"/>
    <col min="2049" max="2049" width="14.5" style="2" customWidth="1"/>
    <col min="2050" max="2050" width="6.83203125" style="2"/>
    <col min="2051" max="2051" width="31" style="2" customWidth="1"/>
    <col min="2052" max="2052" width="7.1640625" style="2" customWidth="1"/>
    <col min="2053" max="2053" width="11.6640625" style="2" customWidth="1"/>
    <col min="2054" max="2054" width="11.5" style="2" customWidth="1"/>
    <col min="2055" max="2056" width="6.83203125" style="2"/>
    <col min="2057" max="2057" width="15.83203125" style="2" customWidth="1"/>
    <col min="2058" max="2304" width="6.83203125" style="2"/>
    <col min="2305" max="2305" width="14.5" style="2" customWidth="1"/>
    <col min="2306" max="2306" width="6.83203125" style="2"/>
    <col min="2307" max="2307" width="31" style="2" customWidth="1"/>
    <col min="2308" max="2308" width="7.1640625" style="2" customWidth="1"/>
    <col min="2309" max="2309" width="11.6640625" style="2" customWidth="1"/>
    <col min="2310" max="2310" width="11.5" style="2" customWidth="1"/>
    <col min="2311" max="2312" width="6.83203125" style="2"/>
    <col min="2313" max="2313" width="15.83203125" style="2" customWidth="1"/>
    <col min="2314" max="2560" width="6.83203125" style="2"/>
    <col min="2561" max="2561" width="14.5" style="2" customWidth="1"/>
    <col min="2562" max="2562" width="6.83203125" style="2"/>
    <col min="2563" max="2563" width="31" style="2" customWidth="1"/>
    <col min="2564" max="2564" width="7.1640625" style="2" customWidth="1"/>
    <col min="2565" max="2565" width="11.6640625" style="2" customWidth="1"/>
    <col min="2566" max="2566" width="11.5" style="2" customWidth="1"/>
    <col min="2567" max="2568" width="6.83203125" style="2"/>
    <col min="2569" max="2569" width="15.83203125" style="2" customWidth="1"/>
    <col min="2570" max="2816" width="6.83203125" style="2"/>
    <col min="2817" max="2817" width="14.5" style="2" customWidth="1"/>
    <col min="2818" max="2818" width="6.83203125" style="2"/>
    <col min="2819" max="2819" width="31" style="2" customWidth="1"/>
    <col min="2820" max="2820" width="7.1640625" style="2" customWidth="1"/>
    <col min="2821" max="2821" width="11.6640625" style="2" customWidth="1"/>
    <col min="2822" max="2822" width="11.5" style="2" customWidth="1"/>
    <col min="2823" max="2824" width="6.83203125" style="2"/>
    <col min="2825" max="2825" width="15.83203125" style="2" customWidth="1"/>
    <col min="2826" max="3072" width="6.83203125" style="2"/>
    <col min="3073" max="3073" width="14.5" style="2" customWidth="1"/>
    <col min="3074" max="3074" width="6.83203125" style="2"/>
    <col min="3075" max="3075" width="31" style="2" customWidth="1"/>
    <col min="3076" max="3076" width="7.1640625" style="2" customWidth="1"/>
    <col min="3077" max="3077" width="11.6640625" style="2" customWidth="1"/>
    <col min="3078" max="3078" width="11.5" style="2" customWidth="1"/>
    <col min="3079" max="3080" width="6.83203125" style="2"/>
    <col min="3081" max="3081" width="15.83203125" style="2" customWidth="1"/>
    <col min="3082" max="3328" width="6.83203125" style="2"/>
    <col min="3329" max="3329" width="14.5" style="2" customWidth="1"/>
    <col min="3330" max="3330" width="6.83203125" style="2"/>
    <col min="3331" max="3331" width="31" style="2" customWidth="1"/>
    <col min="3332" max="3332" width="7.1640625" style="2" customWidth="1"/>
    <col min="3333" max="3333" width="11.6640625" style="2" customWidth="1"/>
    <col min="3334" max="3334" width="11.5" style="2" customWidth="1"/>
    <col min="3335" max="3336" width="6.83203125" style="2"/>
    <col min="3337" max="3337" width="15.83203125" style="2" customWidth="1"/>
    <col min="3338" max="3584" width="6.83203125" style="2"/>
    <col min="3585" max="3585" width="14.5" style="2" customWidth="1"/>
    <col min="3586" max="3586" width="6.83203125" style="2"/>
    <col min="3587" max="3587" width="31" style="2" customWidth="1"/>
    <col min="3588" max="3588" width="7.1640625" style="2" customWidth="1"/>
    <col min="3589" max="3589" width="11.6640625" style="2" customWidth="1"/>
    <col min="3590" max="3590" width="11.5" style="2" customWidth="1"/>
    <col min="3591" max="3592" width="6.83203125" style="2"/>
    <col min="3593" max="3593" width="15.83203125" style="2" customWidth="1"/>
    <col min="3594" max="3840" width="6.83203125" style="2"/>
    <col min="3841" max="3841" width="14.5" style="2" customWidth="1"/>
    <col min="3842" max="3842" width="6.83203125" style="2"/>
    <col min="3843" max="3843" width="31" style="2" customWidth="1"/>
    <col min="3844" max="3844" width="7.1640625" style="2" customWidth="1"/>
    <col min="3845" max="3845" width="11.6640625" style="2" customWidth="1"/>
    <col min="3846" max="3846" width="11.5" style="2" customWidth="1"/>
    <col min="3847" max="3848" width="6.83203125" style="2"/>
    <col min="3849" max="3849" width="15.83203125" style="2" customWidth="1"/>
    <col min="3850" max="4096" width="6.83203125" style="2"/>
    <col min="4097" max="4097" width="14.5" style="2" customWidth="1"/>
    <col min="4098" max="4098" width="6.83203125" style="2"/>
    <col min="4099" max="4099" width="31" style="2" customWidth="1"/>
    <col min="4100" max="4100" width="7.1640625" style="2" customWidth="1"/>
    <col min="4101" max="4101" width="11.6640625" style="2" customWidth="1"/>
    <col min="4102" max="4102" width="11.5" style="2" customWidth="1"/>
    <col min="4103" max="4104" width="6.83203125" style="2"/>
    <col min="4105" max="4105" width="15.83203125" style="2" customWidth="1"/>
    <col min="4106" max="4352" width="6.83203125" style="2"/>
    <col min="4353" max="4353" width="14.5" style="2" customWidth="1"/>
    <col min="4354" max="4354" width="6.83203125" style="2"/>
    <col min="4355" max="4355" width="31" style="2" customWidth="1"/>
    <col min="4356" max="4356" width="7.1640625" style="2" customWidth="1"/>
    <col min="4357" max="4357" width="11.6640625" style="2" customWidth="1"/>
    <col min="4358" max="4358" width="11.5" style="2" customWidth="1"/>
    <col min="4359" max="4360" width="6.83203125" style="2"/>
    <col min="4361" max="4361" width="15.83203125" style="2" customWidth="1"/>
    <col min="4362" max="4608" width="6.83203125" style="2"/>
    <col min="4609" max="4609" width="14.5" style="2" customWidth="1"/>
    <col min="4610" max="4610" width="6.83203125" style="2"/>
    <col min="4611" max="4611" width="31" style="2" customWidth="1"/>
    <col min="4612" max="4612" width="7.1640625" style="2" customWidth="1"/>
    <col min="4613" max="4613" width="11.6640625" style="2" customWidth="1"/>
    <col min="4614" max="4614" width="11.5" style="2" customWidth="1"/>
    <col min="4615" max="4616" width="6.83203125" style="2"/>
    <col min="4617" max="4617" width="15.83203125" style="2" customWidth="1"/>
    <col min="4618" max="4864" width="6.83203125" style="2"/>
    <col min="4865" max="4865" width="14.5" style="2" customWidth="1"/>
    <col min="4866" max="4866" width="6.83203125" style="2"/>
    <col min="4867" max="4867" width="31" style="2" customWidth="1"/>
    <col min="4868" max="4868" width="7.1640625" style="2" customWidth="1"/>
    <col min="4869" max="4869" width="11.6640625" style="2" customWidth="1"/>
    <col min="4870" max="4870" width="11.5" style="2" customWidth="1"/>
    <col min="4871" max="4872" width="6.83203125" style="2"/>
    <col min="4873" max="4873" width="15.83203125" style="2" customWidth="1"/>
    <col min="4874" max="5120" width="6.83203125" style="2"/>
    <col min="5121" max="5121" width="14.5" style="2" customWidth="1"/>
    <col min="5122" max="5122" width="6.83203125" style="2"/>
    <col min="5123" max="5123" width="31" style="2" customWidth="1"/>
    <col min="5124" max="5124" width="7.1640625" style="2" customWidth="1"/>
    <col min="5125" max="5125" width="11.6640625" style="2" customWidth="1"/>
    <col min="5126" max="5126" width="11.5" style="2" customWidth="1"/>
    <col min="5127" max="5128" width="6.83203125" style="2"/>
    <col min="5129" max="5129" width="15.83203125" style="2" customWidth="1"/>
    <col min="5130" max="5376" width="6.83203125" style="2"/>
    <col min="5377" max="5377" width="14.5" style="2" customWidth="1"/>
    <col min="5378" max="5378" width="6.83203125" style="2"/>
    <col min="5379" max="5379" width="31" style="2" customWidth="1"/>
    <col min="5380" max="5380" width="7.1640625" style="2" customWidth="1"/>
    <col min="5381" max="5381" width="11.6640625" style="2" customWidth="1"/>
    <col min="5382" max="5382" width="11.5" style="2" customWidth="1"/>
    <col min="5383" max="5384" width="6.83203125" style="2"/>
    <col min="5385" max="5385" width="15.83203125" style="2" customWidth="1"/>
    <col min="5386" max="5632" width="6.83203125" style="2"/>
    <col min="5633" max="5633" width="14.5" style="2" customWidth="1"/>
    <col min="5634" max="5634" width="6.83203125" style="2"/>
    <col min="5635" max="5635" width="31" style="2" customWidth="1"/>
    <col min="5636" max="5636" width="7.1640625" style="2" customWidth="1"/>
    <col min="5637" max="5637" width="11.6640625" style="2" customWidth="1"/>
    <col min="5638" max="5638" width="11.5" style="2" customWidth="1"/>
    <col min="5639" max="5640" width="6.83203125" style="2"/>
    <col min="5641" max="5641" width="15.83203125" style="2" customWidth="1"/>
    <col min="5642" max="5888" width="6.83203125" style="2"/>
    <col min="5889" max="5889" width="14.5" style="2" customWidth="1"/>
    <col min="5890" max="5890" width="6.83203125" style="2"/>
    <col min="5891" max="5891" width="31" style="2" customWidth="1"/>
    <col min="5892" max="5892" width="7.1640625" style="2" customWidth="1"/>
    <col min="5893" max="5893" width="11.6640625" style="2" customWidth="1"/>
    <col min="5894" max="5894" width="11.5" style="2" customWidth="1"/>
    <col min="5895" max="5896" width="6.83203125" style="2"/>
    <col min="5897" max="5897" width="15.83203125" style="2" customWidth="1"/>
    <col min="5898" max="6144" width="6.83203125" style="2"/>
    <col min="6145" max="6145" width="14.5" style="2" customWidth="1"/>
    <col min="6146" max="6146" width="6.83203125" style="2"/>
    <col min="6147" max="6147" width="31" style="2" customWidth="1"/>
    <col min="6148" max="6148" width="7.1640625" style="2" customWidth="1"/>
    <col min="6149" max="6149" width="11.6640625" style="2" customWidth="1"/>
    <col min="6150" max="6150" width="11.5" style="2" customWidth="1"/>
    <col min="6151" max="6152" width="6.83203125" style="2"/>
    <col min="6153" max="6153" width="15.83203125" style="2" customWidth="1"/>
    <col min="6154" max="6400" width="6.83203125" style="2"/>
    <col min="6401" max="6401" width="14.5" style="2" customWidth="1"/>
    <col min="6402" max="6402" width="6.83203125" style="2"/>
    <col min="6403" max="6403" width="31" style="2" customWidth="1"/>
    <col min="6404" max="6404" width="7.1640625" style="2" customWidth="1"/>
    <col min="6405" max="6405" width="11.6640625" style="2" customWidth="1"/>
    <col min="6406" max="6406" width="11.5" style="2" customWidth="1"/>
    <col min="6407" max="6408" width="6.83203125" style="2"/>
    <col min="6409" max="6409" width="15.83203125" style="2" customWidth="1"/>
    <col min="6410" max="6656" width="6.83203125" style="2"/>
    <col min="6657" max="6657" width="14.5" style="2" customWidth="1"/>
    <col min="6658" max="6658" width="6.83203125" style="2"/>
    <col min="6659" max="6659" width="31" style="2" customWidth="1"/>
    <col min="6660" max="6660" width="7.1640625" style="2" customWidth="1"/>
    <col min="6661" max="6661" width="11.6640625" style="2" customWidth="1"/>
    <col min="6662" max="6662" width="11.5" style="2" customWidth="1"/>
    <col min="6663" max="6664" width="6.83203125" style="2"/>
    <col min="6665" max="6665" width="15.83203125" style="2" customWidth="1"/>
    <col min="6666" max="6912" width="6.83203125" style="2"/>
    <col min="6913" max="6913" width="14.5" style="2" customWidth="1"/>
    <col min="6914" max="6914" width="6.83203125" style="2"/>
    <col min="6915" max="6915" width="31" style="2" customWidth="1"/>
    <col min="6916" max="6916" width="7.1640625" style="2" customWidth="1"/>
    <col min="6917" max="6917" width="11.6640625" style="2" customWidth="1"/>
    <col min="6918" max="6918" width="11.5" style="2" customWidth="1"/>
    <col min="6919" max="6920" width="6.83203125" style="2"/>
    <col min="6921" max="6921" width="15.83203125" style="2" customWidth="1"/>
    <col min="6922" max="7168" width="6.83203125" style="2"/>
    <col min="7169" max="7169" width="14.5" style="2" customWidth="1"/>
    <col min="7170" max="7170" width="6.83203125" style="2"/>
    <col min="7171" max="7171" width="31" style="2" customWidth="1"/>
    <col min="7172" max="7172" width="7.1640625" style="2" customWidth="1"/>
    <col min="7173" max="7173" width="11.6640625" style="2" customWidth="1"/>
    <col min="7174" max="7174" width="11.5" style="2" customWidth="1"/>
    <col min="7175" max="7176" width="6.83203125" style="2"/>
    <col min="7177" max="7177" width="15.83203125" style="2" customWidth="1"/>
    <col min="7178" max="7424" width="6.83203125" style="2"/>
    <col min="7425" max="7425" width="14.5" style="2" customWidth="1"/>
    <col min="7426" max="7426" width="6.83203125" style="2"/>
    <col min="7427" max="7427" width="31" style="2" customWidth="1"/>
    <col min="7428" max="7428" width="7.1640625" style="2" customWidth="1"/>
    <col min="7429" max="7429" width="11.6640625" style="2" customWidth="1"/>
    <col min="7430" max="7430" width="11.5" style="2" customWidth="1"/>
    <col min="7431" max="7432" width="6.83203125" style="2"/>
    <col min="7433" max="7433" width="15.83203125" style="2" customWidth="1"/>
    <col min="7434" max="7680" width="6.83203125" style="2"/>
    <col min="7681" max="7681" width="14.5" style="2" customWidth="1"/>
    <col min="7682" max="7682" width="6.83203125" style="2"/>
    <col min="7683" max="7683" width="31" style="2" customWidth="1"/>
    <col min="7684" max="7684" width="7.1640625" style="2" customWidth="1"/>
    <col min="7685" max="7685" width="11.6640625" style="2" customWidth="1"/>
    <col min="7686" max="7686" width="11.5" style="2" customWidth="1"/>
    <col min="7687" max="7688" width="6.83203125" style="2"/>
    <col min="7689" max="7689" width="15.83203125" style="2" customWidth="1"/>
    <col min="7690" max="7936" width="6.83203125" style="2"/>
    <col min="7937" max="7937" width="14.5" style="2" customWidth="1"/>
    <col min="7938" max="7938" width="6.83203125" style="2"/>
    <col min="7939" max="7939" width="31" style="2" customWidth="1"/>
    <col min="7940" max="7940" width="7.1640625" style="2" customWidth="1"/>
    <col min="7941" max="7941" width="11.6640625" style="2" customWidth="1"/>
    <col min="7942" max="7942" width="11.5" style="2" customWidth="1"/>
    <col min="7943" max="7944" width="6.83203125" style="2"/>
    <col min="7945" max="7945" width="15.83203125" style="2" customWidth="1"/>
    <col min="7946" max="8192" width="6.83203125" style="2"/>
    <col min="8193" max="8193" width="14.5" style="2" customWidth="1"/>
    <col min="8194" max="8194" width="6.83203125" style="2"/>
    <col min="8195" max="8195" width="31" style="2" customWidth="1"/>
    <col min="8196" max="8196" width="7.1640625" style="2" customWidth="1"/>
    <col min="8197" max="8197" width="11.6640625" style="2" customWidth="1"/>
    <col min="8198" max="8198" width="11.5" style="2" customWidth="1"/>
    <col min="8199" max="8200" width="6.83203125" style="2"/>
    <col min="8201" max="8201" width="15.83203125" style="2" customWidth="1"/>
    <col min="8202" max="8448" width="6.83203125" style="2"/>
    <col min="8449" max="8449" width="14.5" style="2" customWidth="1"/>
    <col min="8450" max="8450" width="6.83203125" style="2"/>
    <col min="8451" max="8451" width="31" style="2" customWidth="1"/>
    <col min="8452" max="8452" width="7.1640625" style="2" customWidth="1"/>
    <col min="8453" max="8453" width="11.6640625" style="2" customWidth="1"/>
    <col min="8454" max="8454" width="11.5" style="2" customWidth="1"/>
    <col min="8455" max="8456" width="6.83203125" style="2"/>
    <col min="8457" max="8457" width="15.83203125" style="2" customWidth="1"/>
    <col min="8458" max="8704" width="6.83203125" style="2"/>
    <col min="8705" max="8705" width="14.5" style="2" customWidth="1"/>
    <col min="8706" max="8706" width="6.83203125" style="2"/>
    <col min="8707" max="8707" width="31" style="2" customWidth="1"/>
    <col min="8708" max="8708" width="7.1640625" style="2" customWidth="1"/>
    <col min="8709" max="8709" width="11.6640625" style="2" customWidth="1"/>
    <col min="8710" max="8710" width="11.5" style="2" customWidth="1"/>
    <col min="8711" max="8712" width="6.83203125" style="2"/>
    <col min="8713" max="8713" width="15.83203125" style="2" customWidth="1"/>
    <col min="8714" max="8960" width="6.83203125" style="2"/>
    <col min="8961" max="8961" width="14.5" style="2" customWidth="1"/>
    <col min="8962" max="8962" width="6.83203125" style="2"/>
    <col min="8963" max="8963" width="31" style="2" customWidth="1"/>
    <col min="8964" max="8964" width="7.1640625" style="2" customWidth="1"/>
    <col min="8965" max="8965" width="11.6640625" style="2" customWidth="1"/>
    <col min="8966" max="8966" width="11.5" style="2" customWidth="1"/>
    <col min="8967" max="8968" width="6.83203125" style="2"/>
    <col min="8969" max="8969" width="15.83203125" style="2" customWidth="1"/>
    <col min="8970" max="9216" width="6.83203125" style="2"/>
    <col min="9217" max="9217" width="14.5" style="2" customWidth="1"/>
    <col min="9218" max="9218" width="6.83203125" style="2"/>
    <col min="9219" max="9219" width="31" style="2" customWidth="1"/>
    <col min="9220" max="9220" width="7.1640625" style="2" customWidth="1"/>
    <col min="9221" max="9221" width="11.6640625" style="2" customWidth="1"/>
    <col min="9222" max="9222" width="11.5" style="2" customWidth="1"/>
    <col min="9223" max="9224" width="6.83203125" style="2"/>
    <col min="9225" max="9225" width="15.83203125" style="2" customWidth="1"/>
    <col min="9226" max="9472" width="6.83203125" style="2"/>
    <col min="9473" max="9473" width="14.5" style="2" customWidth="1"/>
    <col min="9474" max="9474" width="6.83203125" style="2"/>
    <col min="9475" max="9475" width="31" style="2" customWidth="1"/>
    <col min="9476" max="9476" width="7.1640625" style="2" customWidth="1"/>
    <col min="9477" max="9477" width="11.6640625" style="2" customWidth="1"/>
    <col min="9478" max="9478" width="11.5" style="2" customWidth="1"/>
    <col min="9479" max="9480" width="6.83203125" style="2"/>
    <col min="9481" max="9481" width="15.83203125" style="2" customWidth="1"/>
    <col min="9482" max="9728" width="6.83203125" style="2"/>
    <col min="9729" max="9729" width="14.5" style="2" customWidth="1"/>
    <col min="9730" max="9730" width="6.83203125" style="2"/>
    <col min="9731" max="9731" width="31" style="2" customWidth="1"/>
    <col min="9732" max="9732" width="7.1640625" style="2" customWidth="1"/>
    <col min="9733" max="9733" width="11.6640625" style="2" customWidth="1"/>
    <col min="9734" max="9734" width="11.5" style="2" customWidth="1"/>
    <col min="9735" max="9736" width="6.83203125" style="2"/>
    <col min="9737" max="9737" width="15.83203125" style="2" customWidth="1"/>
    <col min="9738" max="9984" width="6.83203125" style="2"/>
    <col min="9985" max="9985" width="14.5" style="2" customWidth="1"/>
    <col min="9986" max="9986" width="6.83203125" style="2"/>
    <col min="9987" max="9987" width="31" style="2" customWidth="1"/>
    <col min="9988" max="9988" width="7.1640625" style="2" customWidth="1"/>
    <col min="9989" max="9989" width="11.6640625" style="2" customWidth="1"/>
    <col min="9990" max="9990" width="11.5" style="2" customWidth="1"/>
    <col min="9991" max="9992" width="6.83203125" style="2"/>
    <col min="9993" max="9993" width="15.83203125" style="2" customWidth="1"/>
    <col min="9994" max="10240" width="6.83203125" style="2"/>
    <col min="10241" max="10241" width="14.5" style="2" customWidth="1"/>
    <col min="10242" max="10242" width="6.83203125" style="2"/>
    <col min="10243" max="10243" width="31" style="2" customWidth="1"/>
    <col min="10244" max="10244" width="7.1640625" style="2" customWidth="1"/>
    <col min="10245" max="10245" width="11.6640625" style="2" customWidth="1"/>
    <col min="10246" max="10246" width="11.5" style="2" customWidth="1"/>
    <col min="10247" max="10248" width="6.83203125" style="2"/>
    <col min="10249" max="10249" width="15.83203125" style="2" customWidth="1"/>
    <col min="10250" max="10496" width="6.83203125" style="2"/>
    <col min="10497" max="10497" width="14.5" style="2" customWidth="1"/>
    <col min="10498" max="10498" width="6.83203125" style="2"/>
    <col min="10499" max="10499" width="31" style="2" customWidth="1"/>
    <col min="10500" max="10500" width="7.1640625" style="2" customWidth="1"/>
    <col min="10501" max="10501" width="11.6640625" style="2" customWidth="1"/>
    <col min="10502" max="10502" width="11.5" style="2" customWidth="1"/>
    <col min="10503" max="10504" width="6.83203125" style="2"/>
    <col min="10505" max="10505" width="15.83203125" style="2" customWidth="1"/>
    <col min="10506" max="10752" width="6.83203125" style="2"/>
    <col min="10753" max="10753" width="14.5" style="2" customWidth="1"/>
    <col min="10754" max="10754" width="6.83203125" style="2"/>
    <col min="10755" max="10755" width="31" style="2" customWidth="1"/>
    <col min="10756" max="10756" width="7.1640625" style="2" customWidth="1"/>
    <col min="10757" max="10757" width="11.6640625" style="2" customWidth="1"/>
    <col min="10758" max="10758" width="11.5" style="2" customWidth="1"/>
    <col min="10759" max="10760" width="6.83203125" style="2"/>
    <col min="10761" max="10761" width="15.83203125" style="2" customWidth="1"/>
    <col min="10762" max="11008" width="6.83203125" style="2"/>
    <col min="11009" max="11009" width="14.5" style="2" customWidth="1"/>
    <col min="11010" max="11010" width="6.83203125" style="2"/>
    <col min="11011" max="11011" width="31" style="2" customWidth="1"/>
    <col min="11012" max="11012" width="7.1640625" style="2" customWidth="1"/>
    <col min="11013" max="11013" width="11.6640625" style="2" customWidth="1"/>
    <col min="11014" max="11014" width="11.5" style="2" customWidth="1"/>
    <col min="11015" max="11016" width="6.83203125" style="2"/>
    <col min="11017" max="11017" width="15.83203125" style="2" customWidth="1"/>
    <col min="11018" max="11264" width="6.83203125" style="2"/>
    <col min="11265" max="11265" width="14.5" style="2" customWidth="1"/>
    <col min="11266" max="11266" width="6.83203125" style="2"/>
    <col min="11267" max="11267" width="31" style="2" customWidth="1"/>
    <col min="11268" max="11268" width="7.1640625" style="2" customWidth="1"/>
    <col min="11269" max="11269" width="11.6640625" style="2" customWidth="1"/>
    <col min="11270" max="11270" width="11.5" style="2" customWidth="1"/>
    <col min="11271" max="11272" width="6.83203125" style="2"/>
    <col min="11273" max="11273" width="15.83203125" style="2" customWidth="1"/>
    <col min="11274" max="11520" width="6.83203125" style="2"/>
    <col min="11521" max="11521" width="14.5" style="2" customWidth="1"/>
    <col min="11522" max="11522" width="6.83203125" style="2"/>
    <col min="11523" max="11523" width="31" style="2" customWidth="1"/>
    <col min="11524" max="11524" width="7.1640625" style="2" customWidth="1"/>
    <col min="11525" max="11525" width="11.6640625" style="2" customWidth="1"/>
    <col min="11526" max="11526" width="11.5" style="2" customWidth="1"/>
    <col min="11527" max="11528" width="6.83203125" style="2"/>
    <col min="11529" max="11529" width="15.83203125" style="2" customWidth="1"/>
    <col min="11530" max="11776" width="6.83203125" style="2"/>
    <col min="11777" max="11777" width="14.5" style="2" customWidth="1"/>
    <col min="11778" max="11778" width="6.83203125" style="2"/>
    <col min="11779" max="11779" width="31" style="2" customWidth="1"/>
    <col min="11780" max="11780" width="7.1640625" style="2" customWidth="1"/>
    <col min="11781" max="11781" width="11.6640625" style="2" customWidth="1"/>
    <col min="11782" max="11782" width="11.5" style="2" customWidth="1"/>
    <col min="11783" max="11784" width="6.83203125" style="2"/>
    <col min="11785" max="11785" width="15.83203125" style="2" customWidth="1"/>
    <col min="11786" max="12032" width="6.83203125" style="2"/>
    <col min="12033" max="12033" width="14.5" style="2" customWidth="1"/>
    <col min="12034" max="12034" width="6.83203125" style="2"/>
    <col min="12035" max="12035" width="31" style="2" customWidth="1"/>
    <col min="12036" max="12036" width="7.1640625" style="2" customWidth="1"/>
    <col min="12037" max="12037" width="11.6640625" style="2" customWidth="1"/>
    <col min="12038" max="12038" width="11.5" style="2" customWidth="1"/>
    <col min="12039" max="12040" width="6.83203125" style="2"/>
    <col min="12041" max="12041" width="15.83203125" style="2" customWidth="1"/>
    <col min="12042" max="12288" width="6.83203125" style="2"/>
    <col min="12289" max="12289" width="14.5" style="2" customWidth="1"/>
    <col min="12290" max="12290" width="6.83203125" style="2"/>
    <col min="12291" max="12291" width="31" style="2" customWidth="1"/>
    <col min="12292" max="12292" width="7.1640625" style="2" customWidth="1"/>
    <col min="12293" max="12293" width="11.6640625" style="2" customWidth="1"/>
    <col min="12294" max="12294" width="11.5" style="2" customWidth="1"/>
    <col min="12295" max="12296" width="6.83203125" style="2"/>
    <col min="12297" max="12297" width="15.83203125" style="2" customWidth="1"/>
    <col min="12298" max="12544" width="6.83203125" style="2"/>
    <col min="12545" max="12545" width="14.5" style="2" customWidth="1"/>
    <col min="12546" max="12546" width="6.83203125" style="2"/>
    <col min="12547" max="12547" width="31" style="2" customWidth="1"/>
    <col min="12548" max="12548" width="7.1640625" style="2" customWidth="1"/>
    <col min="12549" max="12549" width="11.6640625" style="2" customWidth="1"/>
    <col min="12550" max="12550" width="11.5" style="2" customWidth="1"/>
    <col min="12551" max="12552" width="6.83203125" style="2"/>
    <col min="12553" max="12553" width="15.83203125" style="2" customWidth="1"/>
    <col min="12554" max="12800" width="6.83203125" style="2"/>
    <col min="12801" max="12801" width="14.5" style="2" customWidth="1"/>
    <col min="12802" max="12802" width="6.83203125" style="2"/>
    <col min="12803" max="12803" width="31" style="2" customWidth="1"/>
    <col min="12804" max="12804" width="7.1640625" style="2" customWidth="1"/>
    <col min="12805" max="12805" width="11.6640625" style="2" customWidth="1"/>
    <col min="12806" max="12806" width="11.5" style="2" customWidth="1"/>
    <col min="12807" max="12808" width="6.83203125" style="2"/>
    <col min="12809" max="12809" width="15.83203125" style="2" customWidth="1"/>
    <col min="12810" max="13056" width="6.83203125" style="2"/>
    <col min="13057" max="13057" width="14.5" style="2" customWidth="1"/>
    <col min="13058" max="13058" width="6.83203125" style="2"/>
    <col min="13059" max="13059" width="31" style="2" customWidth="1"/>
    <col min="13060" max="13060" width="7.1640625" style="2" customWidth="1"/>
    <col min="13061" max="13061" width="11.6640625" style="2" customWidth="1"/>
    <col min="13062" max="13062" width="11.5" style="2" customWidth="1"/>
    <col min="13063" max="13064" width="6.83203125" style="2"/>
    <col min="13065" max="13065" width="15.83203125" style="2" customWidth="1"/>
    <col min="13066" max="13312" width="6.83203125" style="2"/>
    <col min="13313" max="13313" width="14.5" style="2" customWidth="1"/>
    <col min="13314" max="13314" width="6.83203125" style="2"/>
    <col min="13315" max="13315" width="31" style="2" customWidth="1"/>
    <col min="13316" max="13316" width="7.1640625" style="2" customWidth="1"/>
    <col min="13317" max="13317" width="11.6640625" style="2" customWidth="1"/>
    <col min="13318" max="13318" width="11.5" style="2" customWidth="1"/>
    <col min="13319" max="13320" width="6.83203125" style="2"/>
    <col min="13321" max="13321" width="15.83203125" style="2" customWidth="1"/>
    <col min="13322" max="13568" width="6.83203125" style="2"/>
    <col min="13569" max="13569" width="14.5" style="2" customWidth="1"/>
    <col min="13570" max="13570" width="6.83203125" style="2"/>
    <col min="13571" max="13571" width="31" style="2" customWidth="1"/>
    <col min="13572" max="13572" width="7.1640625" style="2" customWidth="1"/>
    <col min="13573" max="13573" width="11.6640625" style="2" customWidth="1"/>
    <col min="13574" max="13574" width="11.5" style="2" customWidth="1"/>
    <col min="13575" max="13576" width="6.83203125" style="2"/>
    <col min="13577" max="13577" width="15.83203125" style="2" customWidth="1"/>
    <col min="13578" max="13824" width="6.83203125" style="2"/>
    <col min="13825" max="13825" width="14.5" style="2" customWidth="1"/>
    <col min="13826" max="13826" width="6.83203125" style="2"/>
    <col min="13827" max="13827" width="31" style="2" customWidth="1"/>
    <col min="13828" max="13828" width="7.1640625" style="2" customWidth="1"/>
    <col min="13829" max="13829" width="11.6640625" style="2" customWidth="1"/>
    <col min="13830" max="13830" width="11.5" style="2" customWidth="1"/>
    <col min="13831" max="13832" width="6.83203125" style="2"/>
    <col min="13833" max="13833" width="15.83203125" style="2" customWidth="1"/>
    <col min="13834" max="14080" width="6.83203125" style="2"/>
    <col min="14081" max="14081" width="14.5" style="2" customWidth="1"/>
    <col min="14082" max="14082" width="6.83203125" style="2"/>
    <col min="14083" max="14083" width="31" style="2" customWidth="1"/>
    <col min="14084" max="14084" width="7.1640625" style="2" customWidth="1"/>
    <col min="14085" max="14085" width="11.6640625" style="2" customWidth="1"/>
    <col min="14086" max="14086" width="11.5" style="2" customWidth="1"/>
    <col min="14087" max="14088" width="6.83203125" style="2"/>
    <col min="14089" max="14089" width="15.83203125" style="2" customWidth="1"/>
    <col min="14090" max="14336" width="6.83203125" style="2"/>
    <col min="14337" max="14337" width="14.5" style="2" customWidth="1"/>
    <col min="14338" max="14338" width="6.83203125" style="2"/>
    <col min="14339" max="14339" width="31" style="2" customWidth="1"/>
    <col min="14340" max="14340" width="7.1640625" style="2" customWidth="1"/>
    <col min="14341" max="14341" width="11.6640625" style="2" customWidth="1"/>
    <col min="14342" max="14342" width="11.5" style="2" customWidth="1"/>
    <col min="14343" max="14344" width="6.83203125" style="2"/>
    <col min="14345" max="14345" width="15.83203125" style="2" customWidth="1"/>
    <col min="14346" max="14592" width="6.83203125" style="2"/>
    <col min="14593" max="14593" width="14.5" style="2" customWidth="1"/>
    <col min="14594" max="14594" width="6.83203125" style="2"/>
    <col min="14595" max="14595" width="31" style="2" customWidth="1"/>
    <col min="14596" max="14596" width="7.1640625" style="2" customWidth="1"/>
    <col min="14597" max="14597" width="11.6640625" style="2" customWidth="1"/>
    <col min="14598" max="14598" width="11.5" style="2" customWidth="1"/>
    <col min="14599" max="14600" width="6.83203125" style="2"/>
    <col min="14601" max="14601" width="15.83203125" style="2" customWidth="1"/>
    <col min="14602" max="14848" width="6.83203125" style="2"/>
    <col min="14849" max="14849" width="14.5" style="2" customWidth="1"/>
    <col min="14850" max="14850" width="6.83203125" style="2"/>
    <col min="14851" max="14851" width="31" style="2" customWidth="1"/>
    <col min="14852" max="14852" width="7.1640625" style="2" customWidth="1"/>
    <col min="14853" max="14853" width="11.6640625" style="2" customWidth="1"/>
    <col min="14854" max="14854" width="11.5" style="2" customWidth="1"/>
    <col min="14855" max="14856" width="6.83203125" style="2"/>
    <col min="14857" max="14857" width="15.83203125" style="2" customWidth="1"/>
    <col min="14858" max="15104" width="6.83203125" style="2"/>
    <col min="15105" max="15105" width="14.5" style="2" customWidth="1"/>
    <col min="15106" max="15106" width="6.83203125" style="2"/>
    <col min="15107" max="15107" width="31" style="2" customWidth="1"/>
    <col min="15108" max="15108" width="7.1640625" style="2" customWidth="1"/>
    <col min="15109" max="15109" width="11.6640625" style="2" customWidth="1"/>
    <col min="15110" max="15110" width="11.5" style="2" customWidth="1"/>
    <col min="15111" max="15112" width="6.83203125" style="2"/>
    <col min="15113" max="15113" width="15.83203125" style="2" customWidth="1"/>
    <col min="15114" max="15360" width="6.83203125" style="2"/>
    <col min="15361" max="15361" width="14.5" style="2" customWidth="1"/>
    <col min="15362" max="15362" width="6.83203125" style="2"/>
    <col min="15363" max="15363" width="31" style="2" customWidth="1"/>
    <col min="15364" max="15364" width="7.1640625" style="2" customWidth="1"/>
    <col min="15365" max="15365" width="11.6640625" style="2" customWidth="1"/>
    <col min="15366" max="15366" width="11.5" style="2" customWidth="1"/>
    <col min="15367" max="15368" width="6.83203125" style="2"/>
    <col min="15369" max="15369" width="15.83203125" style="2" customWidth="1"/>
    <col min="15370" max="15616" width="6.83203125" style="2"/>
    <col min="15617" max="15617" width="14.5" style="2" customWidth="1"/>
    <col min="15618" max="15618" width="6.83203125" style="2"/>
    <col min="15619" max="15619" width="31" style="2" customWidth="1"/>
    <col min="15620" max="15620" width="7.1640625" style="2" customWidth="1"/>
    <col min="15621" max="15621" width="11.6640625" style="2" customWidth="1"/>
    <col min="15622" max="15622" width="11.5" style="2" customWidth="1"/>
    <col min="15623" max="15624" width="6.83203125" style="2"/>
    <col min="15625" max="15625" width="15.83203125" style="2" customWidth="1"/>
    <col min="15626" max="15872" width="6.83203125" style="2"/>
    <col min="15873" max="15873" width="14.5" style="2" customWidth="1"/>
    <col min="15874" max="15874" width="6.83203125" style="2"/>
    <col min="15875" max="15875" width="31" style="2" customWidth="1"/>
    <col min="15876" max="15876" width="7.1640625" style="2" customWidth="1"/>
    <col min="15877" max="15877" width="11.6640625" style="2" customWidth="1"/>
    <col min="15878" max="15878" width="11.5" style="2" customWidth="1"/>
    <col min="15879" max="15880" width="6.83203125" style="2"/>
    <col min="15881" max="15881" width="15.83203125" style="2" customWidth="1"/>
    <col min="15882" max="16128" width="6.83203125" style="2"/>
    <col min="16129" max="16129" width="14.5" style="2" customWidth="1"/>
    <col min="16130" max="16130" width="6.83203125" style="2"/>
    <col min="16131" max="16131" width="31" style="2" customWidth="1"/>
    <col min="16132" max="16132" width="7.1640625" style="2" customWidth="1"/>
    <col min="16133" max="16133" width="11.6640625" style="2" customWidth="1"/>
    <col min="16134" max="16134" width="11.5" style="2" customWidth="1"/>
    <col min="16135" max="16136" width="6.83203125" style="2"/>
    <col min="16137" max="16137" width="15.83203125" style="2" customWidth="1"/>
    <col min="16138" max="16384" width="6.83203125" style="2"/>
  </cols>
  <sheetData>
    <row r="1" spans="1:6">
      <c r="A1" s="1"/>
    </row>
    <row r="2" spans="1:6" s="3" customFormat="1" ht="11"/>
    <row r="3" spans="1:6" s="3" customFormat="1" ht="18">
      <c r="A3" s="4" t="s">
        <v>0</v>
      </c>
      <c r="B3" s="4"/>
      <c r="C3" s="4"/>
      <c r="D3" s="4"/>
      <c r="E3" s="4"/>
      <c r="F3" s="4"/>
    </row>
    <row r="4" spans="1:6" s="3" customFormat="1" ht="13">
      <c r="A4" s="5" t="s">
        <v>1</v>
      </c>
      <c r="B4" s="5"/>
      <c r="C4" s="5"/>
      <c r="D4" s="5"/>
      <c r="E4" s="5"/>
      <c r="F4" s="5"/>
    </row>
    <row r="5" spans="1:6">
      <c r="A5" s="6"/>
      <c r="B5" s="6"/>
      <c r="C5" s="6"/>
      <c r="D5" s="6"/>
      <c r="E5" s="6"/>
      <c r="F5" s="6"/>
    </row>
    <row r="7" spans="1:6" s="3" customFormat="1" ht="13">
      <c r="A7" s="7" t="s">
        <v>2</v>
      </c>
      <c r="B7" s="7"/>
      <c r="C7" s="7"/>
    </row>
    <row r="8" spans="1:6" s="3" customFormat="1" ht="13">
      <c r="A8" s="7"/>
      <c r="B8" s="7"/>
      <c r="C8" s="8" t="s">
        <v>3</v>
      </c>
      <c r="D8" s="8"/>
      <c r="E8" s="8"/>
      <c r="F8" s="8"/>
    </row>
    <row r="9" spans="1:6" s="3" customFormat="1" ht="13">
      <c r="A9" s="7" t="s">
        <v>4</v>
      </c>
      <c r="B9" s="7"/>
      <c r="C9" s="7"/>
    </row>
    <row r="10" spans="1:6" s="3" customFormat="1" ht="13">
      <c r="A10" s="7" t="s">
        <v>5</v>
      </c>
      <c r="B10" s="7"/>
      <c r="C10" s="7"/>
    </row>
    <row r="11" spans="1:6" s="3" customFormat="1" ht="13">
      <c r="A11" s="7" t="s">
        <v>6</v>
      </c>
      <c r="B11" s="7"/>
      <c r="C11" s="7"/>
    </row>
    <row r="12" spans="1:6" ht="17" thickBot="1">
      <c r="F12" s="9" t="s">
        <v>7</v>
      </c>
    </row>
    <row r="13" spans="1:6" ht="42" customHeight="1" thickBot="1">
      <c r="A13" s="10" t="s">
        <v>8</v>
      </c>
      <c r="B13" s="10"/>
      <c r="C13" s="10"/>
      <c r="D13" s="11" t="s">
        <v>9</v>
      </c>
      <c r="E13" s="12" t="s">
        <v>10</v>
      </c>
      <c r="F13" s="13" t="s">
        <v>11</v>
      </c>
    </row>
    <row r="14" spans="1:6">
      <c r="A14" s="14" t="s">
        <v>12</v>
      </c>
      <c r="B14" s="15"/>
      <c r="C14" s="15"/>
      <c r="D14" s="16" t="s">
        <v>13</v>
      </c>
      <c r="E14" s="17">
        <v>599827</v>
      </c>
      <c r="F14" s="17">
        <v>93081</v>
      </c>
    </row>
    <row r="15" spans="1:6">
      <c r="A15" s="14" t="s">
        <v>14</v>
      </c>
      <c r="B15" s="15"/>
      <c r="C15" s="15"/>
      <c r="D15" s="18" t="s">
        <v>15</v>
      </c>
      <c r="E15" s="17">
        <v>1689955</v>
      </c>
      <c r="F15" s="17">
        <v>1459130</v>
      </c>
    </row>
    <row r="16" spans="1:6">
      <c r="A16" s="14" t="s">
        <v>16</v>
      </c>
      <c r="B16" s="15"/>
      <c r="C16" s="15"/>
      <c r="D16" s="18" t="s">
        <v>17</v>
      </c>
      <c r="E16" s="17">
        <v>751702</v>
      </c>
      <c r="F16" s="17">
        <v>896887</v>
      </c>
    </row>
    <row r="17" spans="1:8">
      <c r="A17" s="14" t="s">
        <v>18</v>
      </c>
      <c r="B17" s="15"/>
      <c r="C17" s="15"/>
      <c r="D17" s="18" t="s">
        <v>19</v>
      </c>
      <c r="E17" s="17">
        <v>60473</v>
      </c>
      <c r="F17" s="17">
        <v>72645</v>
      </c>
    </row>
    <row r="18" spans="1:8">
      <c r="A18" s="14" t="s">
        <v>20</v>
      </c>
      <c r="B18" s="15"/>
      <c r="C18" s="15"/>
      <c r="D18" s="18" t="s">
        <v>21</v>
      </c>
      <c r="E18" s="17">
        <v>14742</v>
      </c>
      <c r="F18" s="17">
        <v>15654</v>
      </c>
    </row>
    <row r="19" spans="1:8">
      <c r="A19" s="14" t="s">
        <v>22</v>
      </c>
      <c r="B19" s="15"/>
      <c r="C19" s="15"/>
      <c r="D19" s="18" t="s">
        <v>23</v>
      </c>
      <c r="E19" s="17"/>
      <c r="F19" s="17"/>
    </row>
    <row r="20" spans="1:8" ht="17" thickBot="1">
      <c r="A20" s="14" t="s">
        <v>24</v>
      </c>
      <c r="B20" s="15"/>
      <c r="C20" s="15"/>
      <c r="D20" s="18" t="s">
        <v>25</v>
      </c>
      <c r="E20" s="17">
        <v>174656</v>
      </c>
      <c r="F20" s="17">
        <v>29405</v>
      </c>
    </row>
    <row r="21" spans="1:8" ht="14.25" customHeight="1" thickBot="1">
      <c r="A21" s="19" t="s">
        <v>26</v>
      </c>
      <c r="B21" s="20"/>
      <c r="C21" s="20"/>
      <c r="D21" s="21" t="s">
        <v>27</v>
      </c>
      <c r="E21" s="22">
        <f>SUM(E14:E20)</f>
        <v>3291355</v>
      </c>
      <c r="F21" s="22">
        <f>SUM(F14:F20)</f>
        <v>2566802</v>
      </c>
    </row>
    <row r="22" spans="1:8">
      <c r="A22" s="23" t="s">
        <v>28</v>
      </c>
      <c r="B22" s="24"/>
      <c r="C22" s="24"/>
      <c r="D22" s="25" t="s">
        <v>29</v>
      </c>
      <c r="E22" s="26">
        <v>161034</v>
      </c>
      <c r="F22" s="26">
        <v>391965</v>
      </c>
    </row>
    <row r="23" spans="1:8">
      <c r="A23" s="14" t="s">
        <v>30</v>
      </c>
      <c r="B23" s="15"/>
      <c r="C23" s="15"/>
      <c r="D23" s="18" t="s">
        <v>31</v>
      </c>
      <c r="E23" s="17">
        <v>0</v>
      </c>
      <c r="F23" s="17">
        <v>0</v>
      </c>
    </row>
    <row r="24" spans="1:8">
      <c r="A24" s="14" t="s">
        <v>32</v>
      </c>
      <c r="B24" s="15"/>
      <c r="C24" s="15"/>
      <c r="D24" s="18" t="s">
        <v>33</v>
      </c>
      <c r="E24" s="17"/>
      <c r="F24" s="17"/>
    </row>
    <row r="25" spans="1:8">
      <c r="A25" s="14" t="s">
        <v>34</v>
      </c>
      <c r="B25" s="15"/>
      <c r="C25" s="15"/>
      <c r="D25" s="18" t="s">
        <v>35</v>
      </c>
      <c r="E25" s="17"/>
      <c r="F25" s="17"/>
    </row>
    <row r="26" spans="1:8">
      <c r="A26" s="14" t="s">
        <v>36</v>
      </c>
      <c r="B26" s="15"/>
      <c r="C26" s="15"/>
      <c r="D26" s="18" t="s">
        <v>37</v>
      </c>
      <c r="E26" s="17">
        <v>1516371</v>
      </c>
      <c r="F26" s="17">
        <v>1524112</v>
      </c>
    </row>
    <row r="27" spans="1:8">
      <c r="A27" s="14" t="s">
        <v>38</v>
      </c>
      <c r="B27" s="15"/>
      <c r="C27" s="15"/>
      <c r="D27" s="18" t="s">
        <v>39</v>
      </c>
      <c r="E27" s="17"/>
      <c r="F27" s="17"/>
    </row>
    <row r="28" spans="1:8">
      <c r="A28" s="14" t="s">
        <v>40</v>
      </c>
      <c r="B28" s="15"/>
      <c r="C28" s="15"/>
      <c r="D28" s="18" t="s">
        <v>41</v>
      </c>
      <c r="E28" s="17"/>
      <c r="F28" s="17"/>
    </row>
    <row r="29" spans="1:8">
      <c r="A29" s="14" t="s">
        <v>42</v>
      </c>
      <c r="B29" s="15"/>
      <c r="C29" s="15"/>
      <c r="D29" s="18" t="s">
        <v>43</v>
      </c>
      <c r="E29" s="17">
        <v>9416</v>
      </c>
      <c r="F29" s="17">
        <v>10037</v>
      </c>
    </row>
    <row r="30" spans="1:8">
      <c r="A30" s="14" t="s">
        <v>44</v>
      </c>
      <c r="B30" s="15"/>
      <c r="C30" s="15"/>
      <c r="D30" s="18" t="s">
        <v>45</v>
      </c>
      <c r="E30" s="17">
        <v>17270</v>
      </c>
      <c r="F30" s="17">
        <v>0</v>
      </c>
    </row>
    <row r="31" spans="1:8" ht="17" thickBot="1">
      <c r="A31" s="14" t="s">
        <v>46</v>
      </c>
      <c r="B31" s="15"/>
      <c r="C31" s="15"/>
      <c r="D31" s="18" t="s">
        <v>47</v>
      </c>
      <c r="E31" s="27"/>
      <c r="F31" s="27"/>
    </row>
    <row r="32" spans="1:8" ht="13.5" customHeight="1" thickBot="1">
      <c r="A32" s="19" t="s">
        <v>48</v>
      </c>
      <c r="B32" s="20"/>
      <c r="C32" s="20"/>
      <c r="D32" s="21" t="s">
        <v>49</v>
      </c>
      <c r="E32" s="28">
        <f>SUM(E22:E31)</f>
        <v>1704091</v>
      </c>
      <c r="F32" s="28">
        <f>SUM(F22:F31)</f>
        <v>1926114</v>
      </c>
      <c r="H32" s="29"/>
    </row>
    <row r="33" spans="1:9" ht="22.5" customHeight="1" thickBot="1">
      <c r="A33" s="30" t="s">
        <v>50</v>
      </c>
      <c r="B33" s="30"/>
      <c r="C33" s="30"/>
      <c r="D33" s="31"/>
      <c r="E33" s="32">
        <f>E21+E32</f>
        <v>4995446</v>
      </c>
      <c r="F33" s="32">
        <f>F21+F32</f>
        <v>4492916</v>
      </c>
      <c r="I33" s="29"/>
    </row>
    <row r="34" spans="1:9" ht="42.75" customHeight="1" thickBot="1">
      <c r="A34" s="10" t="s">
        <v>51</v>
      </c>
      <c r="B34" s="10"/>
      <c r="C34" s="10"/>
      <c r="D34" s="11" t="s">
        <v>9</v>
      </c>
      <c r="E34" s="33" t="s">
        <v>10</v>
      </c>
      <c r="F34" s="33" t="s">
        <v>10</v>
      </c>
    </row>
    <row r="35" spans="1:9">
      <c r="A35" s="34" t="s">
        <v>52</v>
      </c>
      <c r="B35" s="35"/>
      <c r="C35" s="35"/>
      <c r="D35" s="36" t="s">
        <v>53</v>
      </c>
      <c r="E35" s="37">
        <v>513722</v>
      </c>
      <c r="F35" s="37">
        <v>556276</v>
      </c>
    </row>
    <row r="36" spans="1:9">
      <c r="A36" s="14" t="s">
        <v>54</v>
      </c>
      <c r="B36" s="15"/>
      <c r="C36" s="15"/>
      <c r="D36" s="38" t="s">
        <v>55</v>
      </c>
      <c r="E36" s="17">
        <v>184539</v>
      </c>
      <c r="F36" s="17">
        <v>214352</v>
      </c>
    </row>
    <row r="37" spans="1:9">
      <c r="A37" s="14" t="s">
        <v>56</v>
      </c>
      <c r="B37" s="15"/>
      <c r="C37" s="15"/>
      <c r="D37" s="38" t="s">
        <v>57</v>
      </c>
      <c r="E37" s="17">
        <v>42619</v>
      </c>
      <c r="F37" s="17">
        <v>299</v>
      </c>
    </row>
    <row r="38" spans="1:9">
      <c r="A38" s="14" t="s">
        <v>58</v>
      </c>
      <c r="B38" s="15"/>
      <c r="C38" s="15"/>
      <c r="D38" s="38" t="s">
        <v>59</v>
      </c>
      <c r="E38" s="39">
        <v>184890</v>
      </c>
      <c r="F38" s="39">
        <v>53772</v>
      </c>
    </row>
    <row r="39" spans="1:9">
      <c r="A39" s="14" t="s">
        <v>60</v>
      </c>
      <c r="B39" s="15"/>
      <c r="C39" s="15"/>
      <c r="D39" s="38" t="s">
        <v>61</v>
      </c>
      <c r="E39" s="39">
        <v>526782</v>
      </c>
      <c r="F39" s="39">
        <v>444110</v>
      </c>
    </row>
    <row r="40" spans="1:9" ht="17" thickBot="1">
      <c r="A40" s="14" t="s">
        <v>62</v>
      </c>
      <c r="B40" s="15"/>
      <c r="C40" s="15"/>
      <c r="D40" s="38" t="s">
        <v>63</v>
      </c>
      <c r="E40" s="40">
        <v>34413</v>
      </c>
      <c r="F40" s="40">
        <v>3577</v>
      </c>
    </row>
    <row r="41" spans="1:9" ht="17" thickBot="1">
      <c r="A41" s="19" t="s">
        <v>64</v>
      </c>
      <c r="B41" s="20"/>
      <c r="C41" s="20"/>
      <c r="D41" s="21" t="s">
        <v>65</v>
      </c>
      <c r="E41" s="28">
        <f>SUM(E35:E40)</f>
        <v>1486965</v>
      </c>
      <c r="F41" s="28">
        <f>SUM(F35:F40)</f>
        <v>1272386</v>
      </c>
    </row>
    <row r="42" spans="1:9">
      <c r="A42" s="14" t="s">
        <v>66</v>
      </c>
      <c r="B42" s="15"/>
      <c r="C42" s="15"/>
      <c r="D42" s="18" t="s">
        <v>67</v>
      </c>
      <c r="E42" s="39"/>
      <c r="F42" s="39"/>
      <c r="H42" s="29"/>
    </row>
    <row r="43" spans="1:9">
      <c r="A43" s="14" t="s">
        <v>68</v>
      </c>
      <c r="B43" s="15"/>
      <c r="C43" s="15"/>
      <c r="D43" s="18" t="s">
        <v>69</v>
      </c>
      <c r="E43" s="39"/>
      <c r="F43" s="39"/>
    </row>
    <row r="44" spans="1:9">
      <c r="A44" s="14" t="s">
        <v>70</v>
      </c>
      <c r="B44" s="15"/>
      <c r="C44" s="15"/>
      <c r="D44" s="18" t="s">
        <v>71</v>
      </c>
      <c r="E44" s="39"/>
      <c r="F44" s="39"/>
    </row>
    <row r="45" spans="1:9">
      <c r="A45" s="14" t="s">
        <v>72</v>
      </c>
      <c r="B45" s="15"/>
      <c r="C45" s="15"/>
      <c r="D45" s="18" t="s">
        <v>73</v>
      </c>
      <c r="E45" s="39">
        <v>0</v>
      </c>
      <c r="F45" s="39">
        <v>29345</v>
      </c>
    </row>
    <row r="46" spans="1:9" ht="17" thickBot="1">
      <c r="A46" s="14" t="s">
        <v>74</v>
      </c>
      <c r="B46" s="15"/>
      <c r="C46" s="15"/>
      <c r="D46" s="18" t="s">
        <v>75</v>
      </c>
      <c r="E46" s="39"/>
      <c r="F46" s="39"/>
    </row>
    <row r="47" spans="1:9" ht="17" thickBot="1">
      <c r="A47" s="41" t="s">
        <v>76</v>
      </c>
      <c r="B47" s="41"/>
      <c r="C47" s="41"/>
      <c r="D47" s="42" t="s">
        <v>77</v>
      </c>
      <c r="E47" s="43">
        <f>SUM(E45:E46)</f>
        <v>0</v>
      </c>
      <c r="F47" s="43">
        <f>SUM(F45:F46)</f>
        <v>29345</v>
      </c>
    </row>
    <row r="48" spans="1:9">
      <c r="A48" s="44" t="s">
        <v>78</v>
      </c>
      <c r="B48" s="45"/>
      <c r="C48" s="45"/>
      <c r="D48" s="46" t="s">
        <v>79</v>
      </c>
      <c r="E48" s="37">
        <v>406490</v>
      </c>
      <c r="F48" s="37">
        <v>406490</v>
      </c>
    </row>
    <row r="49" spans="1:6">
      <c r="A49" s="47" t="s">
        <v>80</v>
      </c>
      <c r="B49" s="48"/>
      <c r="C49" s="48"/>
      <c r="D49" s="49" t="s">
        <v>81</v>
      </c>
      <c r="E49" s="17">
        <v>621042</v>
      </c>
      <c r="F49" s="17">
        <v>621042</v>
      </c>
    </row>
    <row r="50" spans="1:6">
      <c r="A50" s="47" t="s">
        <v>82</v>
      </c>
      <c r="B50" s="48"/>
      <c r="C50" s="48"/>
      <c r="D50" s="49" t="s">
        <v>83</v>
      </c>
      <c r="E50" s="39"/>
      <c r="F50" s="39"/>
    </row>
    <row r="51" spans="1:6">
      <c r="A51" s="47" t="s">
        <v>84</v>
      </c>
      <c r="B51" s="48"/>
      <c r="C51" s="48"/>
      <c r="D51" s="49" t="s">
        <v>85</v>
      </c>
      <c r="E51" s="39">
        <v>58716</v>
      </c>
      <c r="F51" s="39">
        <v>68177</v>
      </c>
    </row>
    <row r="52" spans="1:6">
      <c r="A52" s="47" t="s">
        <v>86</v>
      </c>
      <c r="B52" s="48"/>
      <c r="C52" s="48"/>
      <c r="D52" s="49" t="s">
        <v>87</v>
      </c>
      <c r="E52" s="17">
        <f>SUM(E53:E54)</f>
        <v>2422233</v>
      </c>
      <c r="F52" s="17">
        <f>SUM(F53:F54)</f>
        <v>2095476</v>
      </c>
    </row>
    <row r="53" spans="1:6">
      <c r="A53" s="50" t="s">
        <v>88</v>
      </c>
      <c r="B53" s="51"/>
      <c r="C53" s="51"/>
      <c r="D53" s="52"/>
      <c r="E53" s="53">
        <v>326489</v>
      </c>
      <c r="F53" s="53">
        <v>2084006</v>
      </c>
    </row>
    <row r="54" spans="1:6">
      <c r="A54" s="50" t="s">
        <v>89</v>
      </c>
      <c r="B54" s="51"/>
      <c r="C54" s="51"/>
      <c r="D54" s="52"/>
      <c r="E54" s="54">
        <v>2095744</v>
      </c>
      <c r="F54" s="54">
        <v>11470</v>
      </c>
    </row>
    <row r="55" spans="1:6" ht="17" thickBot="1">
      <c r="A55" s="55" t="s">
        <v>90</v>
      </c>
      <c r="B55" s="56"/>
      <c r="C55" s="56"/>
      <c r="D55" s="57" t="s">
        <v>91</v>
      </c>
      <c r="E55" s="58"/>
      <c r="F55" s="58"/>
    </row>
    <row r="56" spans="1:6" ht="17" thickBot="1">
      <c r="A56" s="19" t="s">
        <v>92</v>
      </c>
      <c r="B56" s="20"/>
      <c r="C56" s="20"/>
      <c r="D56" s="21" t="s">
        <v>93</v>
      </c>
      <c r="E56" s="22">
        <f>E48+E49+E52+E51</f>
        <v>3508481</v>
      </c>
      <c r="F56" s="22">
        <f>F48+F49+F52+F51</f>
        <v>3191185</v>
      </c>
    </row>
    <row r="57" spans="1:6" ht="22.5" customHeight="1" thickBot="1">
      <c r="A57" s="30" t="s">
        <v>50</v>
      </c>
      <c r="B57" s="30"/>
      <c r="C57" s="30"/>
      <c r="D57" s="31"/>
      <c r="E57" s="59">
        <f>E56+E47+E41</f>
        <v>4995446</v>
      </c>
      <c r="F57" s="59">
        <f>F56+F47+F41</f>
        <v>4492916</v>
      </c>
    </row>
    <row r="58" spans="1:6" ht="22.5" customHeight="1">
      <c r="A58" s="60"/>
      <c r="B58" s="60"/>
      <c r="C58" s="60"/>
      <c r="D58" s="60"/>
      <c r="E58" s="61"/>
      <c r="F58" s="61"/>
    </row>
    <row r="59" spans="1:6">
      <c r="F59" s="62"/>
    </row>
    <row r="60" spans="1:6" ht="22.5" customHeight="1">
      <c r="A60" s="63" t="s">
        <v>94</v>
      </c>
      <c r="F60" s="62"/>
    </row>
    <row r="61" spans="1:6">
      <c r="A61" s="63"/>
      <c r="F61" s="62"/>
    </row>
    <row r="62" spans="1:6" ht="42.75" customHeight="1">
      <c r="A62" s="63" t="s">
        <v>95</v>
      </c>
    </row>
    <row r="64" spans="1:6">
      <c r="A64" s="2" t="s">
        <v>96</v>
      </c>
    </row>
  </sheetData>
  <mergeCells count="9">
    <mergeCell ref="A34:C34"/>
    <mergeCell ref="A47:C47"/>
    <mergeCell ref="A57:D57"/>
    <mergeCell ref="A3:F3"/>
    <mergeCell ref="A4:F4"/>
    <mergeCell ref="A5:F5"/>
    <mergeCell ref="C8:F8"/>
    <mergeCell ref="A13:C13"/>
    <mergeCell ref="A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8473-EE4C-1F41-AFFD-C4841D62B828}">
  <dimension ref="B2:K41"/>
  <sheetViews>
    <sheetView tabSelected="1" workbookViewId="0">
      <selection activeCell="K16" sqref="K16"/>
    </sheetView>
  </sheetViews>
  <sheetFormatPr baseColWidth="10" defaultColWidth="6.33203125" defaultRowHeight="11"/>
  <cols>
    <col min="1" max="1" width="3.1640625" style="64" customWidth="1"/>
    <col min="2" max="2" width="40" style="64" customWidth="1"/>
    <col min="3" max="4" width="6.33203125" style="64"/>
    <col min="5" max="5" width="4.83203125" style="64" customWidth="1"/>
    <col min="6" max="6" width="6.33203125" style="64"/>
    <col min="7" max="7" width="14" style="64" customWidth="1"/>
    <col min="8" max="8" width="14.5" style="64" customWidth="1"/>
    <col min="9" max="9" width="6.33203125" style="64"/>
    <col min="10" max="10" width="16.6640625" style="64" customWidth="1"/>
    <col min="11" max="256" width="6.33203125" style="64"/>
    <col min="257" max="257" width="3.1640625" style="64" customWidth="1"/>
    <col min="258" max="258" width="40" style="64" customWidth="1"/>
    <col min="259" max="260" width="6.33203125" style="64"/>
    <col min="261" max="261" width="4.83203125" style="64" customWidth="1"/>
    <col min="262" max="262" width="6.33203125" style="64"/>
    <col min="263" max="263" width="14" style="64" customWidth="1"/>
    <col min="264" max="264" width="14.5" style="64" customWidth="1"/>
    <col min="265" max="265" width="6.33203125" style="64"/>
    <col min="266" max="266" width="16.6640625" style="64" customWidth="1"/>
    <col min="267" max="512" width="6.33203125" style="64"/>
    <col min="513" max="513" width="3.1640625" style="64" customWidth="1"/>
    <col min="514" max="514" width="40" style="64" customWidth="1"/>
    <col min="515" max="516" width="6.33203125" style="64"/>
    <col min="517" max="517" width="4.83203125" style="64" customWidth="1"/>
    <col min="518" max="518" width="6.33203125" style="64"/>
    <col min="519" max="519" width="14" style="64" customWidth="1"/>
    <col min="520" max="520" width="14.5" style="64" customWidth="1"/>
    <col min="521" max="521" width="6.33203125" style="64"/>
    <col min="522" max="522" width="16.6640625" style="64" customWidth="1"/>
    <col min="523" max="768" width="6.33203125" style="64"/>
    <col min="769" max="769" width="3.1640625" style="64" customWidth="1"/>
    <col min="770" max="770" width="40" style="64" customWidth="1"/>
    <col min="771" max="772" width="6.33203125" style="64"/>
    <col min="773" max="773" width="4.83203125" style="64" customWidth="1"/>
    <col min="774" max="774" width="6.33203125" style="64"/>
    <col min="775" max="775" width="14" style="64" customWidth="1"/>
    <col min="776" max="776" width="14.5" style="64" customWidth="1"/>
    <col min="777" max="777" width="6.33203125" style="64"/>
    <col min="778" max="778" width="16.6640625" style="64" customWidth="1"/>
    <col min="779" max="1024" width="6.33203125" style="64"/>
    <col min="1025" max="1025" width="3.1640625" style="64" customWidth="1"/>
    <col min="1026" max="1026" width="40" style="64" customWidth="1"/>
    <col min="1027" max="1028" width="6.33203125" style="64"/>
    <col min="1029" max="1029" width="4.83203125" style="64" customWidth="1"/>
    <col min="1030" max="1030" width="6.33203125" style="64"/>
    <col min="1031" max="1031" width="14" style="64" customWidth="1"/>
    <col min="1032" max="1032" width="14.5" style="64" customWidth="1"/>
    <col min="1033" max="1033" width="6.33203125" style="64"/>
    <col min="1034" max="1034" width="16.6640625" style="64" customWidth="1"/>
    <col min="1035" max="1280" width="6.33203125" style="64"/>
    <col min="1281" max="1281" width="3.1640625" style="64" customWidth="1"/>
    <col min="1282" max="1282" width="40" style="64" customWidth="1"/>
    <col min="1283" max="1284" width="6.33203125" style="64"/>
    <col min="1285" max="1285" width="4.83203125" style="64" customWidth="1"/>
    <col min="1286" max="1286" width="6.33203125" style="64"/>
    <col min="1287" max="1287" width="14" style="64" customWidth="1"/>
    <col min="1288" max="1288" width="14.5" style="64" customWidth="1"/>
    <col min="1289" max="1289" width="6.33203125" style="64"/>
    <col min="1290" max="1290" width="16.6640625" style="64" customWidth="1"/>
    <col min="1291" max="1536" width="6.33203125" style="64"/>
    <col min="1537" max="1537" width="3.1640625" style="64" customWidth="1"/>
    <col min="1538" max="1538" width="40" style="64" customWidth="1"/>
    <col min="1539" max="1540" width="6.33203125" style="64"/>
    <col min="1541" max="1541" width="4.83203125" style="64" customWidth="1"/>
    <col min="1542" max="1542" width="6.33203125" style="64"/>
    <col min="1543" max="1543" width="14" style="64" customWidth="1"/>
    <col min="1544" max="1544" width="14.5" style="64" customWidth="1"/>
    <col min="1545" max="1545" width="6.33203125" style="64"/>
    <col min="1546" max="1546" width="16.6640625" style="64" customWidth="1"/>
    <col min="1547" max="1792" width="6.33203125" style="64"/>
    <col min="1793" max="1793" width="3.1640625" style="64" customWidth="1"/>
    <col min="1794" max="1794" width="40" style="64" customWidth="1"/>
    <col min="1795" max="1796" width="6.33203125" style="64"/>
    <col min="1797" max="1797" width="4.83203125" style="64" customWidth="1"/>
    <col min="1798" max="1798" width="6.33203125" style="64"/>
    <col min="1799" max="1799" width="14" style="64" customWidth="1"/>
    <col min="1800" max="1800" width="14.5" style="64" customWidth="1"/>
    <col min="1801" max="1801" width="6.33203125" style="64"/>
    <col min="1802" max="1802" width="16.6640625" style="64" customWidth="1"/>
    <col min="1803" max="2048" width="6.33203125" style="64"/>
    <col min="2049" max="2049" width="3.1640625" style="64" customWidth="1"/>
    <col min="2050" max="2050" width="40" style="64" customWidth="1"/>
    <col min="2051" max="2052" width="6.33203125" style="64"/>
    <col min="2053" max="2053" width="4.83203125" style="64" customWidth="1"/>
    <col min="2054" max="2054" width="6.33203125" style="64"/>
    <col min="2055" max="2055" width="14" style="64" customWidth="1"/>
    <col min="2056" max="2056" width="14.5" style="64" customWidth="1"/>
    <col min="2057" max="2057" width="6.33203125" style="64"/>
    <col min="2058" max="2058" width="16.6640625" style="64" customWidth="1"/>
    <col min="2059" max="2304" width="6.33203125" style="64"/>
    <col min="2305" max="2305" width="3.1640625" style="64" customWidth="1"/>
    <col min="2306" max="2306" width="40" style="64" customWidth="1"/>
    <col min="2307" max="2308" width="6.33203125" style="64"/>
    <col min="2309" max="2309" width="4.83203125" style="64" customWidth="1"/>
    <col min="2310" max="2310" width="6.33203125" style="64"/>
    <col min="2311" max="2311" width="14" style="64" customWidth="1"/>
    <col min="2312" max="2312" width="14.5" style="64" customWidth="1"/>
    <col min="2313" max="2313" width="6.33203125" style="64"/>
    <col min="2314" max="2314" width="16.6640625" style="64" customWidth="1"/>
    <col min="2315" max="2560" width="6.33203125" style="64"/>
    <col min="2561" max="2561" width="3.1640625" style="64" customWidth="1"/>
    <col min="2562" max="2562" width="40" style="64" customWidth="1"/>
    <col min="2563" max="2564" width="6.33203125" style="64"/>
    <col min="2565" max="2565" width="4.83203125" style="64" customWidth="1"/>
    <col min="2566" max="2566" width="6.33203125" style="64"/>
    <col min="2567" max="2567" width="14" style="64" customWidth="1"/>
    <col min="2568" max="2568" width="14.5" style="64" customWidth="1"/>
    <col min="2569" max="2569" width="6.33203125" style="64"/>
    <col min="2570" max="2570" width="16.6640625" style="64" customWidth="1"/>
    <col min="2571" max="2816" width="6.33203125" style="64"/>
    <col min="2817" max="2817" width="3.1640625" style="64" customWidth="1"/>
    <col min="2818" max="2818" width="40" style="64" customWidth="1"/>
    <col min="2819" max="2820" width="6.33203125" style="64"/>
    <col min="2821" max="2821" width="4.83203125" style="64" customWidth="1"/>
    <col min="2822" max="2822" width="6.33203125" style="64"/>
    <col min="2823" max="2823" width="14" style="64" customWidth="1"/>
    <col min="2824" max="2824" width="14.5" style="64" customWidth="1"/>
    <col min="2825" max="2825" width="6.33203125" style="64"/>
    <col min="2826" max="2826" width="16.6640625" style="64" customWidth="1"/>
    <col min="2827" max="3072" width="6.33203125" style="64"/>
    <col min="3073" max="3073" width="3.1640625" style="64" customWidth="1"/>
    <col min="3074" max="3074" width="40" style="64" customWidth="1"/>
    <col min="3075" max="3076" width="6.33203125" style="64"/>
    <col min="3077" max="3077" width="4.83203125" style="64" customWidth="1"/>
    <col min="3078" max="3078" width="6.33203125" style="64"/>
    <col min="3079" max="3079" width="14" style="64" customWidth="1"/>
    <col min="3080" max="3080" width="14.5" style="64" customWidth="1"/>
    <col min="3081" max="3081" width="6.33203125" style="64"/>
    <col min="3082" max="3082" width="16.6640625" style="64" customWidth="1"/>
    <col min="3083" max="3328" width="6.33203125" style="64"/>
    <col min="3329" max="3329" width="3.1640625" style="64" customWidth="1"/>
    <col min="3330" max="3330" width="40" style="64" customWidth="1"/>
    <col min="3331" max="3332" width="6.33203125" style="64"/>
    <col min="3333" max="3333" width="4.83203125" style="64" customWidth="1"/>
    <col min="3334" max="3334" width="6.33203125" style="64"/>
    <col min="3335" max="3335" width="14" style="64" customWidth="1"/>
    <col min="3336" max="3336" width="14.5" style="64" customWidth="1"/>
    <col min="3337" max="3337" width="6.33203125" style="64"/>
    <col min="3338" max="3338" width="16.6640625" style="64" customWidth="1"/>
    <col min="3339" max="3584" width="6.33203125" style="64"/>
    <col min="3585" max="3585" width="3.1640625" style="64" customWidth="1"/>
    <col min="3586" max="3586" width="40" style="64" customWidth="1"/>
    <col min="3587" max="3588" width="6.33203125" style="64"/>
    <col min="3589" max="3589" width="4.83203125" style="64" customWidth="1"/>
    <col min="3590" max="3590" width="6.33203125" style="64"/>
    <col min="3591" max="3591" width="14" style="64" customWidth="1"/>
    <col min="3592" max="3592" width="14.5" style="64" customWidth="1"/>
    <col min="3593" max="3593" width="6.33203125" style="64"/>
    <col min="3594" max="3594" width="16.6640625" style="64" customWidth="1"/>
    <col min="3595" max="3840" width="6.33203125" style="64"/>
    <col min="3841" max="3841" width="3.1640625" style="64" customWidth="1"/>
    <col min="3842" max="3842" width="40" style="64" customWidth="1"/>
    <col min="3843" max="3844" width="6.33203125" style="64"/>
    <col min="3845" max="3845" width="4.83203125" style="64" customWidth="1"/>
    <col min="3846" max="3846" width="6.33203125" style="64"/>
    <col min="3847" max="3847" width="14" style="64" customWidth="1"/>
    <col min="3848" max="3848" width="14.5" style="64" customWidth="1"/>
    <col min="3849" max="3849" width="6.33203125" style="64"/>
    <col min="3850" max="3850" width="16.6640625" style="64" customWidth="1"/>
    <col min="3851" max="4096" width="6.33203125" style="64"/>
    <col min="4097" max="4097" width="3.1640625" style="64" customWidth="1"/>
    <col min="4098" max="4098" width="40" style="64" customWidth="1"/>
    <col min="4099" max="4100" width="6.33203125" style="64"/>
    <col min="4101" max="4101" width="4.83203125" style="64" customWidth="1"/>
    <col min="4102" max="4102" width="6.33203125" style="64"/>
    <col min="4103" max="4103" width="14" style="64" customWidth="1"/>
    <col min="4104" max="4104" width="14.5" style="64" customWidth="1"/>
    <col min="4105" max="4105" width="6.33203125" style="64"/>
    <col min="4106" max="4106" width="16.6640625" style="64" customWidth="1"/>
    <col min="4107" max="4352" width="6.33203125" style="64"/>
    <col min="4353" max="4353" width="3.1640625" style="64" customWidth="1"/>
    <col min="4354" max="4354" width="40" style="64" customWidth="1"/>
    <col min="4355" max="4356" width="6.33203125" style="64"/>
    <col min="4357" max="4357" width="4.83203125" style="64" customWidth="1"/>
    <col min="4358" max="4358" width="6.33203125" style="64"/>
    <col min="4359" max="4359" width="14" style="64" customWidth="1"/>
    <col min="4360" max="4360" width="14.5" style="64" customWidth="1"/>
    <col min="4361" max="4361" width="6.33203125" style="64"/>
    <col min="4362" max="4362" width="16.6640625" style="64" customWidth="1"/>
    <col min="4363" max="4608" width="6.33203125" style="64"/>
    <col min="4609" max="4609" width="3.1640625" style="64" customWidth="1"/>
    <col min="4610" max="4610" width="40" style="64" customWidth="1"/>
    <col min="4611" max="4612" width="6.33203125" style="64"/>
    <col min="4613" max="4613" width="4.83203125" style="64" customWidth="1"/>
    <col min="4614" max="4614" width="6.33203125" style="64"/>
    <col min="4615" max="4615" width="14" style="64" customWidth="1"/>
    <col min="4616" max="4616" width="14.5" style="64" customWidth="1"/>
    <col min="4617" max="4617" width="6.33203125" style="64"/>
    <col min="4618" max="4618" width="16.6640625" style="64" customWidth="1"/>
    <col min="4619" max="4864" width="6.33203125" style="64"/>
    <col min="4865" max="4865" width="3.1640625" style="64" customWidth="1"/>
    <col min="4866" max="4866" width="40" style="64" customWidth="1"/>
    <col min="4867" max="4868" width="6.33203125" style="64"/>
    <col min="4869" max="4869" width="4.83203125" style="64" customWidth="1"/>
    <col min="4870" max="4870" width="6.33203125" style="64"/>
    <col min="4871" max="4871" width="14" style="64" customWidth="1"/>
    <col min="4872" max="4872" width="14.5" style="64" customWidth="1"/>
    <col min="4873" max="4873" width="6.33203125" style="64"/>
    <col min="4874" max="4874" width="16.6640625" style="64" customWidth="1"/>
    <col min="4875" max="5120" width="6.33203125" style="64"/>
    <col min="5121" max="5121" width="3.1640625" style="64" customWidth="1"/>
    <col min="5122" max="5122" width="40" style="64" customWidth="1"/>
    <col min="5123" max="5124" width="6.33203125" style="64"/>
    <col min="5125" max="5125" width="4.83203125" style="64" customWidth="1"/>
    <col min="5126" max="5126" width="6.33203125" style="64"/>
    <col min="5127" max="5127" width="14" style="64" customWidth="1"/>
    <col min="5128" max="5128" width="14.5" style="64" customWidth="1"/>
    <col min="5129" max="5129" width="6.33203125" style="64"/>
    <col min="5130" max="5130" width="16.6640625" style="64" customWidth="1"/>
    <col min="5131" max="5376" width="6.33203125" style="64"/>
    <col min="5377" max="5377" width="3.1640625" style="64" customWidth="1"/>
    <col min="5378" max="5378" width="40" style="64" customWidth="1"/>
    <col min="5379" max="5380" width="6.33203125" style="64"/>
    <col min="5381" max="5381" width="4.83203125" style="64" customWidth="1"/>
    <col min="5382" max="5382" width="6.33203125" style="64"/>
    <col min="5383" max="5383" width="14" style="64" customWidth="1"/>
    <col min="5384" max="5384" width="14.5" style="64" customWidth="1"/>
    <col min="5385" max="5385" width="6.33203125" style="64"/>
    <col min="5386" max="5386" width="16.6640625" style="64" customWidth="1"/>
    <col min="5387" max="5632" width="6.33203125" style="64"/>
    <col min="5633" max="5633" width="3.1640625" style="64" customWidth="1"/>
    <col min="5634" max="5634" width="40" style="64" customWidth="1"/>
    <col min="5635" max="5636" width="6.33203125" style="64"/>
    <col min="5637" max="5637" width="4.83203125" style="64" customWidth="1"/>
    <col min="5638" max="5638" width="6.33203125" style="64"/>
    <col min="5639" max="5639" width="14" style="64" customWidth="1"/>
    <col min="5640" max="5640" width="14.5" style="64" customWidth="1"/>
    <col min="5641" max="5641" width="6.33203125" style="64"/>
    <col min="5642" max="5642" width="16.6640625" style="64" customWidth="1"/>
    <col min="5643" max="5888" width="6.33203125" style="64"/>
    <col min="5889" max="5889" width="3.1640625" style="64" customWidth="1"/>
    <col min="5890" max="5890" width="40" style="64" customWidth="1"/>
    <col min="5891" max="5892" width="6.33203125" style="64"/>
    <col min="5893" max="5893" width="4.83203125" style="64" customWidth="1"/>
    <col min="5894" max="5894" width="6.33203125" style="64"/>
    <col min="5895" max="5895" width="14" style="64" customWidth="1"/>
    <col min="5896" max="5896" width="14.5" style="64" customWidth="1"/>
    <col min="5897" max="5897" width="6.33203125" style="64"/>
    <col min="5898" max="5898" width="16.6640625" style="64" customWidth="1"/>
    <col min="5899" max="6144" width="6.33203125" style="64"/>
    <col min="6145" max="6145" width="3.1640625" style="64" customWidth="1"/>
    <col min="6146" max="6146" width="40" style="64" customWidth="1"/>
    <col min="6147" max="6148" width="6.33203125" style="64"/>
    <col min="6149" max="6149" width="4.83203125" style="64" customWidth="1"/>
    <col min="6150" max="6150" width="6.33203125" style="64"/>
    <col min="6151" max="6151" width="14" style="64" customWidth="1"/>
    <col min="6152" max="6152" width="14.5" style="64" customWidth="1"/>
    <col min="6153" max="6153" width="6.33203125" style="64"/>
    <col min="6154" max="6154" width="16.6640625" style="64" customWidth="1"/>
    <col min="6155" max="6400" width="6.33203125" style="64"/>
    <col min="6401" max="6401" width="3.1640625" style="64" customWidth="1"/>
    <col min="6402" max="6402" width="40" style="64" customWidth="1"/>
    <col min="6403" max="6404" width="6.33203125" style="64"/>
    <col min="6405" max="6405" width="4.83203125" style="64" customWidth="1"/>
    <col min="6406" max="6406" width="6.33203125" style="64"/>
    <col min="6407" max="6407" width="14" style="64" customWidth="1"/>
    <col min="6408" max="6408" width="14.5" style="64" customWidth="1"/>
    <col min="6409" max="6409" width="6.33203125" style="64"/>
    <col min="6410" max="6410" width="16.6640625" style="64" customWidth="1"/>
    <col min="6411" max="6656" width="6.33203125" style="64"/>
    <col min="6657" max="6657" width="3.1640625" style="64" customWidth="1"/>
    <col min="6658" max="6658" width="40" style="64" customWidth="1"/>
    <col min="6659" max="6660" width="6.33203125" style="64"/>
    <col min="6661" max="6661" width="4.83203125" style="64" customWidth="1"/>
    <col min="6662" max="6662" width="6.33203125" style="64"/>
    <col min="6663" max="6663" width="14" style="64" customWidth="1"/>
    <col min="6664" max="6664" width="14.5" style="64" customWidth="1"/>
    <col min="6665" max="6665" width="6.33203125" style="64"/>
    <col min="6666" max="6666" width="16.6640625" style="64" customWidth="1"/>
    <col min="6667" max="6912" width="6.33203125" style="64"/>
    <col min="6913" max="6913" width="3.1640625" style="64" customWidth="1"/>
    <col min="6914" max="6914" width="40" style="64" customWidth="1"/>
    <col min="6915" max="6916" width="6.33203125" style="64"/>
    <col min="6917" max="6917" width="4.83203125" style="64" customWidth="1"/>
    <col min="6918" max="6918" width="6.33203125" style="64"/>
    <col min="6919" max="6919" width="14" style="64" customWidth="1"/>
    <col min="6920" max="6920" width="14.5" style="64" customWidth="1"/>
    <col min="6921" max="6921" width="6.33203125" style="64"/>
    <col min="6922" max="6922" width="16.6640625" style="64" customWidth="1"/>
    <col min="6923" max="7168" width="6.33203125" style="64"/>
    <col min="7169" max="7169" width="3.1640625" style="64" customWidth="1"/>
    <col min="7170" max="7170" width="40" style="64" customWidth="1"/>
    <col min="7171" max="7172" width="6.33203125" style="64"/>
    <col min="7173" max="7173" width="4.83203125" style="64" customWidth="1"/>
    <col min="7174" max="7174" width="6.33203125" style="64"/>
    <col min="7175" max="7175" width="14" style="64" customWidth="1"/>
    <col min="7176" max="7176" width="14.5" style="64" customWidth="1"/>
    <col min="7177" max="7177" width="6.33203125" style="64"/>
    <col min="7178" max="7178" width="16.6640625" style="64" customWidth="1"/>
    <col min="7179" max="7424" width="6.33203125" style="64"/>
    <col min="7425" max="7425" width="3.1640625" style="64" customWidth="1"/>
    <col min="7426" max="7426" width="40" style="64" customWidth="1"/>
    <col min="7427" max="7428" width="6.33203125" style="64"/>
    <col min="7429" max="7429" width="4.83203125" style="64" customWidth="1"/>
    <col min="7430" max="7430" width="6.33203125" style="64"/>
    <col min="7431" max="7431" width="14" style="64" customWidth="1"/>
    <col min="7432" max="7432" width="14.5" style="64" customWidth="1"/>
    <col min="7433" max="7433" width="6.33203125" style="64"/>
    <col min="7434" max="7434" width="16.6640625" style="64" customWidth="1"/>
    <col min="7435" max="7680" width="6.33203125" style="64"/>
    <col min="7681" max="7681" width="3.1640625" style="64" customWidth="1"/>
    <col min="7682" max="7682" width="40" style="64" customWidth="1"/>
    <col min="7683" max="7684" width="6.33203125" style="64"/>
    <col min="7685" max="7685" width="4.83203125" style="64" customWidth="1"/>
    <col min="7686" max="7686" width="6.33203125" style="64"/>
    <col min="7687" max="7687" width="14" style="64" customWidth="1"/>
    <col min="7688" max="7688" width="14.5" style="64" customWidth="1"/>
    <col min="7689" max="7689" width="6.33203125" style="64"/>
    <col min="7690" max="7690" width="16.6640625" style="64" customWidth="1"/>
    <col min="7691" max="7936" width="6.33203125" style="64"/>
    <col min="7937" max="7937" width="3.1640625" style="64" customWidth="1"/>
    <col min="7938" max="7938" width="40" style="64" customWidth="1"/>
    <col min="7939" max="7940" width="6.33203125" style="64"/>
    <col min="7941" max="7941" width="4.83203125" style="64" customWidth="1"/>
    <col min="7942" max="7942" width="6.33203125" style="64"/>
    <col min="7943" max="7943" width="14" style="64" customWidth="1"/>
    <col min="7944" max="7944" width="14.5" style="64" customWidth="1"/>
    <col min="7945" max="7945" width="6.33203125" style="64"/>
    <col min="7946" max="7946" width="16.6640625" style="64" customWidth="1"/>
    <col min="7947" max="8192" width="6.33203125" style="64"/>
    <col min="8193" max="8193" width="3.1640625" style="64" customWidth="1"/>
    <col min="8194" max="8194" width="40" style="64" customWidth="1"/>
    <col min="8195" max="8196" width="6.33203125" style="64"/>
    <col min="8197" max="8197" width="4.83203125" style="64" customWidth="1"/>
    <col min="8198" max="8198" width="6.33203125" style="64"/>
    <col min="8199" max="8199" width="14" style="64" customWidth="1"/>
    <col min="8200" max="8200" width="14.5" style="64" customWidth="1"/>
    <col min="8201" max="8201" width="6.33203125" style="64"/>
    <col min="8202" max="8202" width="16.6640625" style="64" customWidth="1"/>
    <col min="8203" max="8448" width="6.33203125" style="64"/>
    <col min="8449" max="8449" width="3.1640625" style="64" customWidth="1"/>
    <col min="8450" max="8450" width="40" style="64" customWidth="1"/>
    <col min="8451" max="8452" width="6.33203125" style="64"/>
    <col min="8453" max="8453" width="4.83203125" style="64" customWidth="1"/>
    <col min="8454" max="8454" width="6.33203125" style="64"/>
    <col min="8455" max="8455" width="14" style="64" customWidth="1"/>
    <col min="8456" max="8456" width="14.5" style="64" customWidth="1"/>
    <col min="8457" max="8457" width="6.33203125" style="64"/>
    <col min="8458" max="8458" width="16.6640625" style="64" customWidth="1"/>
    <col min="8459" max="8704" width="6.33203125" style="64"/>
    <col min="8705" max="8705" width="3.1640625" style="64" customWidth="1"/>
    <col min="8706" max="8706" width="40" style="64" customWidth="1"/>
    <col min="8707" max="8708" width="6.33203125" style="64"/>
    <col min="8709" max="8709" width="4.83203125" style="64" customWidth="1"/>
    <col min="8710" max="8710" width="6.33203125" style="64"/>
    <col min="8711" max="8711" width="14" style="64" customWidth="1"/>
    <col min="8712" max="8712" width="14.5" style="64" customWidth="1"/>
    <col min="8713" max="8713" width="6.33203125" style="64"/>
    <col min="8714" max="8714" width="16.6640625" style="64" customWidth="1"/>
    <col min="8715" max="8960" width="6.33203125" style="64"/>
    <col min="8961" max="8961" width="3.1640625" style="64" customWidth="1"/>
    <col min="8962" max="8962" width="40" style="64" customWidth="1"/>
    <col min="8963" max="8964" width="6.33203125" style="64"/>
    <col min="8965" max="8965" width="4.83203125" style="64" customWidth="1"/>
    <col min="8966" max="8966" width="6.33203125" style="64"/>
    <col min="8967" max="8967" width="14" style="64" customWidth="1"/>
    <col min="8968" max="8968" width="14.5" style="64" customWidth="1"/>
    <col min="8969" max="8969" width="6.33203125" style="64"/>
    <col min="8970" max="8970" width="16.6640625" style="64" customWidth="1"/>
    <col min="8971" max="9216" width="6.33203125" style="64"/>
    <col min="9217" max="9217" width="3.1640625" style="64" customWidth="1"/>
    <col min="9218" max="9218" width="40" style="64" customWidth="1"/>
    <col min="9219" max="9220" width="6.33203125" style="64"/>
    <col min="9221" max="9221" width="4.83203125" style="64" customWidth="1"/>
    <col min="9222" max="9222" width="6.33203125" style="64"/>
    <col min="9223" max="9223" width="14" style="64" customWidth="1"/>
    <col min="9224" max="9224" width="14.5" style="64" customWidth="1"/>
    <col min="9225" max="9225" width="6.33203125" style="64"/>
    <col min="9226" max="9226" width="16.6640625" style="64" customWidth="1"/>
    <col min="9227" max="9472" width="6.33203125" style="64"/>
    <col min="9473" max="9473" width="3.1640625" style="64" customWidth="1"/>
    <col min="9474" max="9474" width="40" style="64" customWidth="1"/>
    <col min="9475" max="9476" width="6.33203125" style="64"/>
    <col min="9477" max="9477" width="4.83203125" style="64" customWidth="1"/>
    <col min="9478" max="9478" width="6.33203125" style="64"/>
    <col min="9479" max="9479" width="14" style="64" customWidth="1"/>
    <col min="9480" max="9480" width="14.5" style="64" customWidth="1"/>
    <col min="9481" max="9481" width="6.33203125" style="64"/>
    <col min="9482" max="9482" width="16.6640625" style="64" customWidth="1"/>
    <col min="9483" max="9728" width="6.33203125" style="64"/>
    <col min="9729" max="9729" width="3.1640625" style="64" customWidth="1"/>
    <col min="9730" max="9730" width="40" style="64" customWidth="1"/>
    <col min="9731" max="9732" width="6.33203125" style="64"/>
    <col min="9733" max="9733" width="4.83203125" style="64" customWidth="1"/>
    <col min="9734" max="9734" width="6.33203125" style="64"/>
    <col min="9735" max="9735" width="14" style="64" customWidth="1"/>
    <col min="9736" max="9736" width="14.5" style="64" customWidth="1"/>
    <col min="9737" max="9737" width="6.33203125" style="64"/>
    <col min="9738" max="9738" width="16.6640625" style="64" customWidth="1"/>
    <col min="9739" max="9984" width="6.33203125" style="64"/>
    <col min="9985" max="9985" width="3.1640625" style="64" customWidth="1"/>
    <col min="9986" max="9986" width="40" style="64" customWidth="1"/>
    <col min="9987" max="9988" width="6.33203125" style="64"/>
    <col min="9989" max="9989" width="4.83203125" style="64" customWidth="1"/>
    <col min="9990" max="9990" width="6.33203125" style="64"/>
    <col min="9991" max="9991" width="14" style="64" customWidth="1"/>
    <col min="9992" max="9992" width="14.5" style="64" customWidth="1"/>
    <col min="9993" max="9993" width="6.33203125" style="64"/>
    <col min="9994" max="9994" width="16.6640625" style="64" customWidth="1"/>
    <col min="9995" max="10240" width="6.33203125" style="64"/>
    <col min="10241" max="10241" width="3.1640625" style="64" customWidth="1"/>
    <col min="10242" max="10242" width="40" style="64" customWidth="1"/>
    <col min="10243" max="10244" width="6.33203125" style="64"/>
    <col min="10245" max="10245" width="4.83203125" style="64" customWidth="1"/>
    <col min="10246" max="10246" width="6.33203125" style="64"/>
    <col min="10247" max="10247" width="14" style="64" customWidth="1"/>
    <col min="10248" max="10248" width="14.5" style="64" customWidth="1"/>
    <col min="10249" max="10249" width="6.33203125" style="64"/>
    <col min="10250" max="10250" width="16.6640625" style="64" customWidth="1"/>
    <col min="10251" max="10496" width="6.33203125" style="64"/>
    <col min="10497" max="10497" width="3.1640625" style="64" customWidth="1"/>
    <col min="10498" max="10498" width="40" style="64" customWidth="1"/>
    <col min="10499" max="10500" width="6.33203125" style="64"/>
    <col min="10501" max="10501" width="4.83203125" style="64" customWidth="1"/>
    <col min="10502" max="10502" width="6.33203125" style="64"/>
    <col min="10503" max="10503" width="14" style="64" customWidth="1"/>
    <col min="10504" max="10504" width="14.5" style="64" customWidth="1"/>
    <col min="10505" max="10505" width="6.33203125" style="64"/>
    <col min="10506" max="10506" width="16.6640625" style="64" customWidth="1"/>
    <col min="10507" max="10752" width="6.33203125" style="64"/>
    <col min="10753" max="10753" width="3.1640625" style="64" customWidth="1"/>
    <col min="10754" max="10754" width="40" style="64" customWidth="1"/>
    <col min="10755" max="10756" width="6.33203125" style="64"/>
    <col min="10757" max="10757" width="4.83203125" style="64" customWidth="1"/>
    <col min="10758" max="10758" width="6.33203125" style="64"/>
    <col min="10759" max="10759" width="14" style="64" customWidth="1"/>
    <col min="10760" max="10760" width="14.5" style="64" customWidth="1"/>
    <col min="10761" max="10761" width="6.33203125" style="64"/>
    <col min="10762" max="10762" width="16.6640625" style="64" customWidth="1"/>
    <col min="10763" max="11008" width="6.33203125" style="64"/>
    <col min="11009" max="11009" width="3.1640625" style="64" customWidth="1"/>
    <col min="11010" max="11010" width="40" style="64" customWidth="1"/>
    <col min="11011" max="11012" width="6.33203125" style="64"/>
    <col min="11013" max="11013" width="4.83203125" style="64" customWidth="1"/>
    <col min="11014" max="11014" width="6.33203125" style="64"/>
    <col min="11015" max="11015" width="14" style="64" customWidth="1"/>
    <col min="11016" max="11016" width="14.5" style="64" customWidth="1"/>
    <col min="11017" max="11017" width="6.33203125" style="64"/>
    <col min="11018" max="11018" width="16.6640625" style="64" customWidth="1"/>
    <col min="11019" max="11264" width="6.33203125" style="64"/>
    <col min="11265" max="11265" width="3.1640625" style="64" customWidth="1"/>
    <col min="11266" max="11266" width="40" style="64" customWidth="1"/>
    <col min="11267" max="11268" width="6.33203125" style="64"/>
    <col min="11269" max="11269" width="4.83203125" style="64" customWidth="1"/>
    <col min="11270" max="11270" width="6.33203125" style="64"/>
    <col min="11271" max="11271" width="14" style="64" customWidth="1"/>
    <col min="11272" max="11272" width="14.5" style="64" customWidth="1"/>
    <col min="11273" max="11273" width="6.33203125" style="64"/>
    <col min="11274" max="11274" width="16.6640625" style="64" customWidth="1"/>
    <col min="11275" max="11520" width="6.33203125" style="64"/>
    <col min="11521" max="11521" width="3.1640625" style="64" customWidth="1"/>
    <col min="11522" max="11522" width="40" style="64" customWidth="1"/>
    <col min="11523" max="11524" width="6.33203125" style="64"/>
    <col min="11525" max="11525" width="4.83203125" style="64" customWidth="1"/>
    <col min="11526" max="11526" width="6.33203125" style="64"/>
    <col min="11527" max="11527" width="14" style="64" customWidth="1"/>
    <col min="11528" max="11528" width="14.5" style="64" customWidth="1"/>
    <col min="11529" max="11529" width="6.33203125" style="64"/>
    <col min="11530" max="11530" width="16.6640625" style="64" customWidth="1"/>
    <col min="11531" max="11776" width="6.33203125" style="64"/>
    <col min="11777" max="11777" width="3.1640625" style="64" customWidth="1"/>
    <col min="11778" max="11778" width="40" style="64" customWidth="1"/>
    <col min="11779" max="11780" width="6.33203125" style="64"/>
    <col min="11781" max="11781" width="4.83203125" style="64" customWidth="1"/>
    <col min="11782" max="11782" width="6.33203125" style="64"/>
    <col min="11783" max="11783" width="14" style="64" customWidth="1"/>
    <col min="11784" max="11784" width="14.5" style="64" customWidth="1"/>
    <col min="11785" max="11785" width="6.33203125" style="64"/>
    <col min="11786" max="11786" width="16.6640625" style="64" customWidth="1"/>
    <col min="11787" max="12032" width="6.33203125" style="64"/>
    <col min="12033" max="12033" width="3.1640625" style="64" customWidth="1"/>
    <col min="12034" max="12034" width="40" style="64" customWidth="1"/>
    <col min="12035" max="12036" width="6.33203125" style="64"/>
    <col min="12037" max="12037" width="4.83203125" style="64" customWidth="1"/>
    <col min="12038" max="12038" width="6.33203125" style="64"/>
    <col min="12039" max="12039" width="14" style="64" customWidth="1"/>
    <col min="12040" max="12040" width="14.5" style="64" customWidth="1"/>
    <col min="12041" max="12041" width="6.33203125" style="64"/>
    <col min="12042" max="12042" width="16.6640625" style="64" customWidth="1"/>
    <col min="12043" max="12288" width="6.33203125" style="64"/>
    <col min="12289" max="12289" width="3.1640625" style="64" customWidth="1"/>
    <col min="12290" max="12290" width="40" style="64" customWidth="1"/>
    <col min="12291" max="12292" width="6.33203125" style="64"/>
    <col min="12293" max="12293" width="4.83203125" style="64" customWidth="1"/>
    <col min="12294" max="12294" width="6.33203125" style="64"/>
    <col min="12295" max="12295" width="14" style="64" customWidth="1"/>
    <col min="12296" max="12296" width="14.5" style="64" customWidth="1"/>
    <col min="12297" max="12297" width="6.33203125" style="64"/>
    <col min="12298" max="12298" width="16.6640625" style="64" customWidth="1"/>
    <col min="12299" max="12544" width="6.33203125" style="64"/>
    <col min="12545" max="12545" width="3.1640625" style="64" customWidth="1"/>
    <col min="12546" max="12546" width="40" style="64" customWidth="1"/>
    <col min="12547" max="12548" width="6.33203125" style="64"/>
    <col min="12549" max="12549" width="4.83203125" style="64" customWidth="1"/>
    <col min="12550" max="12550" width="6.33203125" style="64"/>
    <col min="12551" max="12551" width="14" style="64" customWidth="1"/>
    <col min="12552" max="12552" width="14.5" style="64" customWidth="1"/>
    <col min="12553" max="12553" width="6.33203125" style="64"/>
    <col min="12554" max="12554" width="16.6640625" style="64" customWidth="1"/>
    <col min="12555" max="12800" width="6.33203125" style="64"/>
    <col min="12801" max="12801" width="3.1640625" style="64" customWidth="1"/>
    <col min="12802" max="12802" width="40" style="64" customWidth="1"/>
    <col min="12803" max="12804" width="6.33203125" style="64"/>
    <col min="12805" max="12805" width="4.83203125" style="64" customWidth="1"/>
    <col min="12806" max="12806" width="6.33203125" style="64"/>
    <col min="12807" max="12807" width="14" style="64" customWidth="1"/>
    <col min="12808" max="12808" width="14.5" style="64" customWidth="1"/>
    <col min="12809" max="12809" width="6.33203125" style="64"/>
    <col min="12810" max="12810" width="16.6640625" style="64" customWidth="1"/>
    <col min="12811" max="13056" width="6.33203125" style="64"/>
    <col min="13057" max="13057" width="3.1640625" style="64" customWidth="1"/>
    <col min="13058" max="13058" width="40" style="64" customWidth="1"/>
    <col min="13059" max="13060" width="6.33203125" style="64"/>
    <col min="13061" max="13061" width="4.83203125" style="64" customWidth="1"/>
    <col min="13062" max="13062" width="6.33203125" style="64"/>
    <col min="13063" max="13063" width="14" style="64" customWidth="1"/>
    <col min="13064" max="13064" width="14.5" style="64" customWidth="1"/>
    <col min="13065" max="13065" width="6.33203125" style="64"/>
    <col min="13066" max="13066" width="16.6640625" style="64" customWidth="1"/>
    <col min="13067" max="13312" width="6.33203125" style="64"/>
    <col min="13313" max="13313" width="3.1640625" style="64" customWidth="1"/>
    <col min="13314" max="13314" width="40" style="64" customWidth="1"/>
    <col min="13315" max="13316" width="6.33203125" style="64"/>
    <col min="13317" max="13317" width="4.83203125" style="64" customWidth="1"/>
    <col min="13318" max="13318" width="6.33203125" style="64"/>
    <col min="13319" max="13319" width="14" style="64" customWidth="1"/>
    <col min="13320" max="13320" width="14.5" style="64" customWidth="1"/>
    <col min="13321" max="13321" width="6.33203125" style="64"/>
    <col min="13322" max="13322" width="16.6640625" style="64" customWidth="1"/>
    <col min="13323" max="13568" width="6.33203125" style="64"/>
    <col min="13569" max="13569" width="3.1640625" style="64" customWidth="1"/>
    <col min="13570" max="13570" width="40" style="64" customWidth="1"/>
    <col min="13571" max="13572" width="6.33203125" style="64"/>
    <col min="13573" max="13573" width="4.83203125" style="64" customWidth="1"/>
    <col min="13574" max="13574" width="6.33203125" style="64"/>
    <col min="13575" max="13575" width="14" style="64" customWidth="1"/>
    <col min="13576" max="13576" width="14.5" style="64" customWidth="1"/>
    <col min="13577" max="13577" width="6.33203125" style="64"/>
    <col min="13578" max="13578" width="16.6640625" style="64" customWidth="1"/>
    <col min="13579" max="13824" width="6.33203125" style="64"/>
    <col min="13825" max="13825" width="3.1640625" style="64" customWidth="1"/>
    <col min="13826" max="13826" width="40" style="64" customWidth="1"/>
    <col min="13827" max="13828" width="6.33203125" style="64"/>
    <col min="13829" max="13829" width="4.83203125" style="64" customWidth="1"/>
    <col min="13830" max="13830" width="6.33203125" style="64"/>
    <col min="13831" max="13831" width="14" style="64" customWidth="1"/>
    <col min="13832" max="13832" width="14.5" style="64" customWidth="1"/>
    <col min="13833" max="13833" width="6.33203125" style="64"/>
    <col min="13834" max="13834" width="16.6640625" style="64" customWidth="1"/>
    <col min="13835" max="14080" width="6.33203125" style="64"/>
    <col min="14081" max="14081" width="3.1640625" style="64" customWidth="1"/>
    <col min="14082" max="14082" width="40" style="64" customWidth="1"/>
    <col min="14083" max="14084" width="6.33203125" style="64"/>
    <col min="14085" max="14085" width="4.83203125" style="64" customWidth="1"/>
    <col min="14086" max="14086" width="6.33203125" style="64"/>
    <col min="14087" max="14087" width="14" style="64" customWidth="1"/>
    <col min="14088" max="14088" width="14.5" style="64" customWidth="1"/>
    <col min="14089" max="14089" width="6.33203125" style="64"/>
    <col min="14090" max="14090" width="16.6640625" style="64" customWidth="1"/>
    <col min="14091" max="14336" width="6.33203125" style="64"/>
    <col min="14337" max="14337" width="3.1640625" style="64" customWidth="1"/>
    <col min="14338" max="14338" width="40" style="64" customWidth="1"/>
    <col min="14339" max="14340" width="6.33203125" style="64"/>
    <col min="14341" max="14341" width="4.83203125" style="64" customWidth="1"/>
    <col min="14342" max="14342" width="6.33203125" style="64"/>
    <col min="14343" max="14343" width="14" style="64" customWidth="1"/>
    <col min="14344" max="14344" width="14.5" style="64" customWidth="1"/>
    <col min="14345" max="14345" width="6.33203125" style="64"/>
    <col min="14346" max="14346" width="16.6640625" style="64" customWidth="1"/>
    <col min="14347" max="14592" width="6.33203125" style="64"/>
    <col min="14593" max="14593" width="3.1640625" style="64" customWidth="1"/>
    <col min="14594" max="14594" width="40" style="64" customWidth="1"/>
    <col min="14595" max="14596" width="6.33203125" style="64"/>
    <col min="14597" max="14597" width="4.83203125" style="64" customWidth="1"/>
    <col min="14598" max="14598" width="6.33203125" style="64"/>
    <col min="14599" max="14599" width="14" style="64" customWidth="1"/>
    <col min="14600" max="14600" width="14.5" style="64" customWidth="1"/>
    <col min="14601" max="14601" width="6.33203125" style="64"/>
    <col min="14602" max="14602" width="16.6640625" style="64" customWidth="1"/>
    <col min="14603" max="14848" width="6.33203125" style="64"/>
    <col min="14849" max="14849" width="3.1640625" style="64" customWidth="1"/>
    <col min="14850" max="14850" width="40" style="64" customWidth="1"/>
    <col min="14851" max="14852" width="6.33203125" style="64"/>
    <col min="14853" max="14853" width="4.83203125" style="64" customWidth="1"/>
    <col min="14854" max="14854" width="6.33203125" style="64"/>
    <col min="14855" max="14855" width="14" style="64" customWidth="1"/>
    <col min="14856" max="14856" width="14.5" style="64" customWidth="1"/>
    <col min="14857" max="14857" width="6.33203125" style="64"/>
    <col min="14858" max="14858" width="16.6640625" style="64" customWidth="1"/>
    <col min="14859" max="15104" width="6.33203125" style="64"/>
    <col min="15105" max="15105" width="3.1640625" style="64" customWidth="1"/>
    <col min="15106" max="15106" width="40" style="64" customWidth="1"/>
    <col min="15107" max="15108" width="6.33203125" style="64"/>
    <col min="15109" max="15109" width="4.83203125" style="64" customWidth="1"/>
    <col min="15110" max="15110" width="6.33203125" style="64"/>
    <col min="15111" max="15111" width="14" style="64" customWidth="1"/>
    <col min="15112" max="15112" width="14.5" style="64" customWidth="1"/>
    <col min="15113" max="15113" width="6.33203125" style="64"/>
    <col min="15114" max="15114" width="16.6640625" style="64" customWidth="1"/>
    <col min="15115" max="15360" width="6.33203125" style="64"/>
    <col min="15361" max="15361" width="3.1640625" style="64" customWidth="1"/>
    <col min="15362" max="15362" width="40" style="64" customWidth="1"/>
    <col min="15363" max="15364" width="6.33203125" style="64"/>
    <col min="15365" max="15365" width="4.83203125" style="64" customWidth="1"/>
    <col min="15366" max="15366" width="6.33203125" style="64"/>
    <col min="15367" max="15367" width="14" style="64" customWidth="1"/>
    <col min="15368" max="15368" width="14.5" style="64" customWidth="1"/>
    <col min="15369" max="15369" width="6.33203125" style="64"/>
    <col min="15370" max="15370" width="16.6640625" style="64" customWidth="1"/>
    <col min="15371" max="15616" width="6.33203125" style="64"/>
    <col min="15617" max="15617" width="3.1640625" style="64" customWidth="1"/>
    <col min="15618" max="15618" width="40" style="64" customWidth="1"/>
    <col min="15619" max="15620" width="6.33203125" style="64"/>
    <col min="15621" max="15621" width="4.83203125" style="64" customWidth="1"/>
    <col min="15622" max="15622" width="6.33203125" style="64"/>
    <col min="15623" max="15623" width="14" style="64" customWidth="1"/>
    <col min="15624" max="15624" width="14.5" style="64" customWidth="1"/>
    <col min="15625" max="15625" width="6.33203125" style="64"/>
    <col min="15626" max="15626" width="16.6640625" style="64" customWidth="1"/>
    <col min="15627" max="15872" width="6.33203125" style="64"/>
    <col min="15873" max="15873" width="3.1640625" style="64" customWidth="1"/>
    <col min="15874" max="15874" width="40" style="64" customWidth="1"/>
    <col min="15875" max="15876" width="6.33203125" style="64"/>
    <col min="15877" max="15877" width="4.83203125" style="64" customWidth="1"/>
    <col min="15878" max="15878" width="6.33203125" style="64"/>
    <col min="15879" max="15879" width="14" style="64" customWidth="1"/>
    <col min="15880" max="15880" width="14.5" style="64" customWidth="1"/>
    <col min="15881" max="15881" width="6.33203125" style="64"/>
    <col min="15882" max="15882" width="16.6640625" style="64" customWidth="1"/>
    <col min="15883" max="16128" width="6.33203125" style="64"/>
    <col min="16129" max="16129" width="3.1640625" style="64" customWidth="1"/>
    <col min="16130" max="16130" width="40" style="64" customWidth="1"/>
    <col min="16131" max="16132" width="6.33203125" style="64"/>
    <col min="16133" max="16133" width="4.83203125" style="64" customWidth="1"/>
    <col min="16134" max="16134" width="6.33203125" style="64"/>
    <col min="16135" max="16135" width="14" style="64" customWidth="1"/>
    <col min="16136" max="16136" width="14.5" style="64" customWidth="1"/>
    <col min="16137" max="16137" width="6.33203125" style="64"/>
    <col min="16138" max="16138" width="16.6640625" style="64" customWidth="1"/>
    <col min="16139" max="16384" width="6.33203125" style="64"/>
  </cols>
  <sheetData>
    <row r="2" spans="2:10">
      <c r="B2" s="104"/>
    </row>
    <row r="3" spans="2:10" ht="14">
      <c r="B3" s="105"/>
      <c r="C3" s="105"/>
      <c r="D3" s="105"/>
      <c r="E3" s="105"/>
      <c r="F3" s="105"/>
      <c r="G3" s="105"/>
      <c r="H3" s="106" t="s">
        <v>129</v>
      </c>
    </row>
    <row r="4" spans="2:10" ht="16">
      <c r="B4" s="107" t="s">
        <v>130</v>
      </c>
      <c r="C4" s="107"/>
      <c r="D4" s="107"/>
      <c r="E4" s="107"/>
      <c r="F4" s="107"/>
      <c r="G4" s="107"/>
      <c r="H4" s="107"/>
    </row>
    <row r="5" spans="2:10" ht="13">
      <c r="B5" s="5" t="s">
        <v>131</v>
      </c>
      <c r="C5" s="5"/>
      <c r="D5" s="5"/>
      <c r="E5" s="5"/>
      <c r="F5" s="5"/>
      <c r="G5" s="5"/>
      <c r="H5" s="5"/>
    </row>
    <row r="6" spans="2:10" ht="13">
      <c r="B6" s="108"/>
      <c r="C6" s="108"/>
      <c r="D6" s="108"/>
      <c r="E6" s="108"/>
      <c r="F6" s="108"/>
      <c r="G6" s="108"/>
      <c r="H6" s="108"/>
    </row>
    <row r="8" spans="2:10" ht="14">
      <c r="B8" s="105" t="s">
        <v>132</v>
      </c>
    </row>
    <row r="9" spans="2:10" ht="14">
      <c r="B9" s="105" t="s">
        <v>133</v>
      </c>
    </row>
    <row r="10" spans="2:10" ht="14">
      <c r="B10" s="105" t="s">
        <v>134</v>
      </c>
    </row>
    <row r="11" spans="2:10" ht="14">
      <c r="B11" s="105" t="s">
        <v>5</v>
      </c>
    </row>
    <row r="12" spans="2:10" ht="14">
      <c r="B12" s="105" t="s">
        <v>135</v>
      </c>
    </row>
    <row r="14" spans="2:10" ht="13" thickBot="1">
      <c r="H14" s="65" t="s">
        <v>7</v>
      </c>
    </row>
    <row r="15" spans="2:10" ht="46" thickBot="1">
      <c r="B15" s="66" t="s">
        <v>97</v>
      </c>
      <c r="C15" s="66"/>
      <c r="D15" s="66"/>
      <c r="E15" s="66"/>
      <c r="F15" s="67" t="s">
        <v>9</v>
      </c>
      <c r="G15" s="68" t="s">
        <v>98</v>
      </c>
      <c r="H15" s="69" t="s">
        <v>99</v>
      </c>
    </row>
    <row r="16" spans="2:10" ht="30">
      <c r="B16" s="70" t="s">
        <v>100</v>
      </c>
      <c r="C16" s="71"/>
      <c r="D16" s="71"/>
      <c r="E16" s="71"/>
      <c r="F16" s="72" t="s">
        <v>13</v>
      </c>
      <c r="G16" s="73">
        <v>2007923</v>
      </c>
      <c r="H16" s="74">
        <v>1886496</v>
      </c>
      <c r="J16" s="109"/>
    </row>
    <row r="17" spans="2:11" ht="31" thickBot="1">
      <c r="B17" s="75" t="s">
        <v>101</v>
      </c>
      <c r="C17" s="76"/>
      <c r="D17" s="76"/>
      <c r="E17" s="76"/>
      <c r="F17" s="72" t="s">
        <v>29</v>
      </c>
      <c r="G17" s="77">
        <v>1423091</v>
      </c>
      <c r="H17" s="78">
        <v>1285445</v>
      </c>
      <c r="J17" s="109"/>
    </row>
    <row r="18" spans="2:11" ht="15" thickBot="1">
      <c r="B18" s="79" t="s">
        <v>102</v>
      </c>
      <c r="C18" s="79"/>
      <c r="D18" s="79"/>
      <c r="E18" s="79"/>
      <c r="F18" s="80" t="s">
        <v>53</v>
      </c>
      <c r="G18" s="81">
        <f>G16-G17</f>
        <v>584832</v>
      </c>
      <c r="H18" s="82">
        <f>H16-H17</f>
        <v>601051</v>
      </c>
      <c r="J18" s="109"/>
    </row>
    <row r="19" spans="2:11" ht="15">
      <c r="B19" s="70" t="s">
        <v>103</v>
      </c>
      <c r="C19" s="71"/>
      <c r="D19" s="71"/>
      <c r="E19" s="71"/>
      <c r="F19" s="72" t="s">
        <v>67</v>
      </c>
      <c r="G19" s="77">
        <v>44639</v>
      </c>
      <c r="H19" s="78">
        <v>36140</v>
      </c>
      <c r="J19" s="109"/>
    </row>
    <row r="20" spans="2:11" ht="15">
      <c r="B20" s="70" t="s">
        <v>104</v>
      </c>
      <c r="C20" s="71"/>
      <c r="D20" s="71"/>
      <c r="E20" s="71"/>
      <c r="F20" s="72" t="s">
        <v>79</v>
      </c>
      <c r="G20" s="77">
        <v>146780</v>
      </c>
      <c r="H20" s="78">
        <v>27029</v>
      </c>
      <c r="J20" s="109"/>
    </row>
    <row r="21" spans="2:11" ht="14">
      <c r="B21" s="83" t="s">
        <v>105</v>
      </c>
      <c r="C21" s="83"/>
      <c r="D21" s="83"/>
      <c r="E21" s="83"/>
      <c r="F21" s="72" t="s">
        <v>106</v>
      </c>
      <c r="G21" s="77">
        <v>0</v>
      </c>
      <c r="H21" s="78">
        <v>0</v>
      </c>
    </row>
    <row r="22" spans="2:11" ht="15">
      <c r="B22" s="70" t="s">
        <v>107</v>
      </c>
      <c r="C22" s="71"/>
      <c r="D22" s="71"/>
      <c r="E22" s="71"/>
      <c r="F22" s="84" t="s">
        <v>108</v>
      </c>
      <c r="G22" s="77">
        <v>146859</v>
      </c>
      <c r="H22" s="78">
        <v>99135</v>
      </c>
      <c r="J22" s="109"/>
    </row>
    <row r="23" spans="2:11" ht="15">
      <c r="B23" s="70" t="s">
        <v>109</v>
      </c>
      <c r="C23" s="71"/>
      <c r="D23" s="71"/>
      <c r="E23" s="71"/>
      <c r="F23" s="72" t="s">
        <v>110</v>
      </c>
      <c r="G23" s="77">
        <v>13088</v>
      </c>
      <c r="H23" s="78">
        <v>403</v>
      </c>
    </row>
    <row r="24" spans="2:11" ht="15">
      <c r="B24" s="85" t="s">
        <v>111</v>
      </c>
      <c r="C24" s="86"/>
      <c r="D24" s="86"/>
      <c r="E24" s="86"/>
      <c r="F24" s="87" t="s">
        <v>112</v>
      </c>
      <c r="G24" s="88">
        <v>214546</v>
      </c>
      <c r="H24" s="89">
        <v>58018</v>
      </c>
      <c r="J24" s="109"/>
    </row>
    <row r="25" spans="2:11" ht="15" thickBot="1">
      <c r="B25" s="90" t="s">
        <v>113</v>
      </c>
      <c r="C25" s="90"/>
      <c r="D25" s="90"/>
      <c r="E25" s="90"/>
      <c r="F25" s="87" t="s">
        <v>27</v>
      </c>
      <c r="G25" s="77"/>
      <c r="H25" s="78"/>
    </row>
    <row r="26" spans="2:11" ht="15" thickBot="1">
      <c r="B26" s="91" t="s">
        <v>114</v>
      </c>
      <c r="C26" s="91"/>
      <c r="D26" s="91"/>
      <c r="E26" s="91"/>
      <c r="F26" s="92" t="s">
        <v>115</v>
      </c>
      <c r="G26" s="81">
        <f>G18+G19+G20-G21-G22-G24-G23</f>
        <v>401758</v>
      </c>
      <c r="H26" s="82">
        <f>H18+H19+H20-H21-H22-H24-H23</f>
        <v>506664</v>
      </c>
      <c r="J26" s="109"/>
    </row>
    <row r="27" spans="2:11" ht="30">
      <c r="B27" s="85" t="s">
        <v>116</v>
      </c>
      <c r="C27" s="86"/>
      <c r="D27" s="86"/>
      <c r="E27" s="86"/>
      <c r="F27" s="87" t="s">
        <v>117</v>
      </c>
      <c r="G27" s="77"/>
      <c r="H27" s="78"/>
    </row>
    <row r="28" spans="2:11" ht="14">
      <c r="B28" s="93" t="s">
        <v>118</v>
      </c>
      <c r="C28" s="93"/>
      <c r="D28" s="93"/>
      <c r="E28" s="93"/>
      <c r="F28" s="87" t="s">
        <v>119</v>
      </c>
      <c r="G28" s="77">
        <f>SUM(G26+G27)</f>
        <v>401758</v>
      </c>
      <c r="H28" s="78">
        <f>SUM(H26+H27)</f>
        <v>506664</v>
      </c>
      <c r="J28" s="109"/>
    </row>
    <row r="29" spans="2:11" ht="30">
      <c r="B29" s="85" t="s">
        <v>120</v>
      </c>
      <c r="C29" s="86"/>
      <c r="D29" s="86"/>
      <c r="E29" s="86"/>
      <c r="F29" s="87" t="s">
        <v>121</v>
      </c>
      <c r="G29" s="94">
        <v>75269</v>
      </c>
      <c r="H29" s="95">
        <v>101314</v>
      </c>
      <c r="J29" s="109"/>
    </row>
    <row r="30" spans="2:11" ht="14">
      <c r="B30" s="93" t="s">
        <v>122</v>
      </c>
      <c r="C30" s="93"/>
      <c r="D30" s="93"/>
      <c r="E30" s="93"/>
      <c r="F30" s="87" t="s">
        <v>123</v>
      </c>
      <c r="G30" s="77">
        <f>G28-G29</f>
        <v>326489</v>
      </c>
      <c r="H30" s="78">
        <f>H28-H29</f>
        <v>405350</v>
      </c>
      <c r="J30" s="109"/>
    </row>
    <row r="31" spans="2:11" ht="16" thickBot="1">
      <c r="B31" s="96" t="s">
        <v>90</v>
      </c>
      <c r="C31" s="97"/>
      <c r="D31" s="97"/>
      <c r="E31" s="97"/>
      <c r="F31" s="87" t="s">
        <v>124</v>
      </c>
      <c r="G31" s="77"/>
      <c r="H31" s="78"/>
      <c r="K31" s="110"/>
    </row>
    <row r="32" spans="2:11" ht="15" thickBot="1">
      <c r="B32" s="98" t="s">
        <v>125</v>
      </c>
      <c r="C32" s="98"/>
      <c r="D32" s="98"/>
      <c r="E32" s="98"/>
      <c r="F32" s="99" t="s">
        <v>126</v>
      </c>
      <c r="G32" s="100">
        <f>G30</f>
        <v>326489</v>
      </c>
      <c r="H32" s="101">
        <f>H30</f>
        <v>405350</v>
      </c>
      <c r="J32" s="109"/>
    </row>
    <row r="33" spans="2:8" ht="15" thickBot="1">
      <c r="B33" s="91" t="s">
        <v>127</v>
      </c>
      <c r="C33" s="91"/>
      <c r="D33" s="91"/>
      <c r="E33" s="91"/>
      <c r="F33" s="92" t="s">
        <v>128</v>
      </c>
      <c r="G33" s="102"/>
      <c r="H33" s="103"/>
    </row>
    <row r="36" spans="2:8" ht="13">
      <c r="B36" s="111" t="s">
        <v>94</v>
      </c>
    </row>
    <row r="37" spans="2:8" ht="13">
      <c r="B37" s="111"/>
    </row>
    <row r="38" spans="2:8" ht="13">
      <c r="B38" s="111"/>
    </row>
    <row r="39" spans="2:8" ht="13">
      <c r="B39" s="111" t="s">
        <v>136</v>
      </c>
    </row>
    <row r="41" spans="2:8">
      <c r="B41" s="64" t="s">
        <v>96</v>
      </c>
    </row>
  </sheetData>
  <mergeCells count="12">
    <mergeCell ref="B33:E33"/>
    <mergeCell ref="B21:E21"/>
    <mergeCell ref="B25:E25"/>
    <mergeCell ref="B26:E26"/>
    <mergeCell ref="B28:E28"/>
    <mergeCell ref="B30:E30"/>
    <mergeCell ref="B32:E32"/>
    <mergeCell ref="B4:H4"/>
    <mergeCell ref="B5:H5"/>
    <mergeCell ref="B6:H6"/>
    <mergeCell ref="B15:E15"/>
    <mergeCell ref="B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2020-06-25T13:17:47Z</dcterms:created>
  <dcterms:modified xsi:type="dcterms:W3CDTF">2020-06-25T13:19:06Z</dcterms:modified>
</cp:coreProperties>
</file>